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luky-my.sharepoint.com/personal/jfl226_uky_edu/Documents/Old Files/Desktop/"/>
    </mc:Choice>
  </mc:AlternateContent>
  <xr:revisionPtr revIDLastSave="75" documentId="8_{7533CDDE-DDD3-4224-8684-AFBBBDA14A88}" xr6:coauthVersionLast="47" xr6:coauthVersionMax="47" xr10:uidLastSave="{D63D30E3-1F25-4623-8608-1970B8F21409}"/>
  <bookViews>
    <workbookView xWindow="28680" yWindow="-120" windowWidth="29040" windowHeight="15720" xr2:uid="{88969E53-5FC5-49F1-B4D0-42A59B5F252E}"/>
  </bookViews>
  <sheets>
    <sheet name="Total Tuition &amp; Other Costs" sheetId="3" r:id="rId1"/>
    <sheet name="Tution &amp; Instit. &amp; Program Fees" sheetId="4" r:id="rId2"/>
    <sheet name="Other Program Related Costs" sheetId="5" r:id="rId3"/>
    <sheet name="ARC Portal"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 i="6" l="1"/>
  <c r="P2" i="6"/>
  <c r="M2" i="6"/>
  <c r="I2" i="6"/>
  <c r="F2" i="6"/>
  <c r="B2" i="6"/>
  <c r="K64" i="5"/>
  <c r="I64" i="5"/>
  <c r="G64" i="5"/>
  <c r="E64" i="5"/>
  <c r="K59" i="5"/>
  <c r="I59" i="5"/>
  <c r="G59" i="5"/>
  <c r="E59" i="5"/>
  <c r="K52" i="5"/>
  <c r="I52" i="5"/>
  <c r="G52" i="5"/>
  <c r="E52" i="5"/>
  <c r="K46" i="5"/>
  <c r="I46" i="5"/>
  <c r="G46" i="5"/>
  <c r="E46" i="5"/>
  <c r="K29" i="5"/>
  <c r="I29" i="5"/>
  <c r="G29" i="5"/>
  <c r="E29" i="5"/>
  <c r="K21" i="5"/>
  <c r="I21" i="5"/>
  <c r="G21" i="5"/>
  <c r="E21" i="5"/>
  <c r="K15" i="5"/>
  <c r="I15" i="5"/>
  <c r="G15" i="5"/>
  <c r="E15" i="5"/>
  <c r="K10" i="5"/>
  <c r="I10" i="5"/>
  <c r="G10" i="5"/>
  <c r="E10" i="5"/>
  <c r="K80" i="4"/>
  <c r="I80" i="4"/>
  <c r="G80" i="4"/>
  <c r="E80" i="4"/>
  <c r="K74" i="4"/>
  <c r="I74" i="4"/>
  <c r="G74" i="4"/>
  <c r="E74" i="4"/>
  <c r="K60" i="4"/>
  <c r="I60" i="4"/>
  <c r="G60" i="4"/>
  <c r="E60" i="4"/>
  <c r="K52" i="4"/>
  <c r="I52" i="4"/>
  <c r="G52" i="4"/>
  <c r="E52" i="4"/>
  <c r="K41" i="4"/>
  <c r="I41" i="4"/>
  <c r="G41" i="4"/>
  <c r="E41" i="4"/>
  <c r="K24" i="4"/>
  <c r="I24" i="4"/>
  <c r="G24" i="4"/>
  <c r="E24" i="4"/>
  <c r="K16" i="4"/>
  <c r="I16" i="4"/>
  <c r="G16" i="4"/>
  <c r="E16" i="4"/>
  <c r="K10" i="4"/>
  <c r="I10" i="4"/>
  <c r="G10" i="4"/>
  <c r="E10" i="4"/>
  <c r="K83" i="3"/>
  <c r="I83" i="3"/>
  <c r="G83" i="3"/>
  <c r="E83" i="3"/>
  <c r="K76" i="3"/>
  <c r="I76" i="3"/>
  <c r="G76" i="3"/>
  <c r="E76" i="3"/>
  <c r="K66" i="3"/>
  <c r="I66" i="3"/>
  <c r="G66" i="3"/>
  <c r="E66" i="3"/>
  <c r="K56" i="3"/>
  <c r="I56" i="3"/>
  <c r="G56" i="3"/>
  <c r="E56" i="3"/>
  <c r="K42" i="3"/>
  <c r="I42" i="3"/>
  <c r="G42" i="3"/>
  <c r="E42" i="3"/>
  <c r="K31" i="3"/>
  <c r="I31" i="3"/>
  <c r="G31" i="3"/>
  <c r="E31" i="3"/>
  <c r="K21" i="3"/>
  <c r="I21" i="3"/>
  <c r="G21" i="3"/>
  <c r="E21" i="3"/>
  <c r="K15" i="3"/>
  <c r="I15" i="3"/>
  <c r="G15" i="3"/>
  <c r="G84" i="3" s="1"/>
  <c r="E15" i="3"/>
  <c r="E84" i="3" s="1"/>
  <c r="I84" i="3" l="1"/>
  <c r="E65" i="5"/>
  <c r="G65" i="5"/>
  <c r="I65" i="5"/>
  <c r="K65" i="5"/>
  <c r="K84" i="3"/>
  <c r="E81" i="4"/>
  <c r="G81" i="4"/>
  <c r="I81" i="4"/>
  <c r="K81" i="4"/>
</calcChain>
</file>

<file path=xl/sharedStrings.xml><?xml version="1.0" encoding="utf-8"?>
<sst xmlns="http://schemas.openxmlformats.org/spreadsheetml/2006/main" count="368" uniqueCount="64">
  <si>
    <t>Year 1 - University of Kentucky Physician Assistant Program</t>
  </si>
  <si>
    <t>Spring Semester - January 2025 (14 Credit Hours)</t>
  </si>
  <si>
    <t>Academic Calendar Link</t>
  </si>
  <si>
    <t>In-State</t>
  </si>
  <si>
    <t>Out-of-State</t>
  </si>
  <si>
    <t>Campus</t>
  </si>
  <si>
    <t>Lexington</t>
  </si>
  <si>
    <t>Morehead</t>
  </si>
  <si>
    <t>Tuition (full-time)</t>
  </si>
  <si>
    <t>University Mandatory Fees (Grad; Distance Learning)</t>
  </si>
  <si>
    <t>Parking (yearly pass-June thru July)**</t>
  </si>
  <si>
    <t>Background Check &amp; Drug Screening</t>
  </si>
  <si>
    <t>Medical Equipment-one time fee***</t>
  </si>
  <si>
    <t>Books (estimated)****</t>
  </si>
  <si>
    <t>AAPA/ASSPA Annual Membership Dues</t>
  </si>
  <si>
    <t>KAPA Annual Membership Dues</t>
  </si>
  <si>
    <t>JHSS one-time Membership Dues</t>
  </si>
  <si>
    <t>Spring Semester Total Costs:</t>
  </si>
  <si>
    <t>Summer Session - May 2025 (8 Credit Hours)</t>
  </si>
  <si>
    <t>Tuition (8 credit hours)</t>
  </si>
  <si>
    <t>Summer 1 Semester Total Costs:</t>
  </si>
  <si>
    <t>Fall Semester - August 2025 (15 Credit Hours)</t>
  </si>
  <si>
    <t>KAPA Fall Conference Student Registration</t>
  </si>
  <si>
    <t>Fall Semester Total Costs:</t>
  </si>
  <si>
    <t>Year 2 - University of Kentucky Physician Assistant Program</t>
  </si>
  <si>
    <t>Spring Semester - January 2026 (16 Credit Hours)</t>
  </si>
  <si>
    <t>Summer Session - May 2026 (7 Credit Hours)</t>
  </si>
  <si>
    <t>Tuition (7 Credit Hours)</t>
  </si>
  <si>
    <t>Clinical Yr. Background Check &amp; Drug Screening</t>
  </si>
  <si>
    <t>Clinical Year Technology: EXAAT, ROSCH, etc.</t>
  </si>
  <si>
    <t>Summer I Semester Total Costs:</t>
  </si>
  <si>
    <t>Fall Semester - August 2026 (15 Credit Hours)</t>
  </si>
  <si>
    <t>Out-of-State*****</t>
  </si>
  <si>
    <t>Year 3 - University of Kentucky Physician Assistant Program</t>
  </si>
  <si>
    <t>Spring Semester - January 2027 (15 Credit Hours)</t>
  </si>
  <si>
    <t>Summer Semester - May 2027 (5 Credit Hours)</t>
  </si>
  <si>
    <t>Tuition (5 Credit Hours)</t>
  </si>
  <si>
    <t>Program Total Costs:</t>
  </si>
  <si>
    <t>Totral Credit Hours:</t>
  </si>
  <si>
    <t>Additional costs to consider:</t>
  </si>
  <si>
    <t>Helpful Links (this is not an all inclusive list)</t>
  </si>
  <si>
    <t>AAPA</t>
  </si>
  <si>
    <t>ARC-PA</t>
  </si>
  <si>
    <t>KAPA</t>
  </si>
  <si>
    <t>NCCPA</t>
  </si>
  <si>
    <t>PANCE Bluepring</t>
  </si>
  <si>
    <t>State Licensing Information</t>
  </si>
  <si>
    <t>The Study</t>
  </si>
  <si>
    <t>UK Academic Ombud Services</t>
  </si>
  <si>
    <t>UK Center for Graduate &amp; Professional Diversity Services</t>
  </si>
  <si>
    <t>UK CHS Compliance Information</t>
  </si>
  <si>
    <t>UK Counseling Center</t>
  </si>
  <si>
    <t>UK Disability Resource Center</t>
  </si>
  <si>
    <t>Clinical Living/Travel Expenses-1 rotation</t>
  </si>
  <si>
    <t>Clinical Living/Travel Expenses-5 rotation</t>
  </si>
  <si>
    <t>No Additional Program Related Costs</t>
  </si>
  <si>
    <t>Distance Learning Fee****</t>
  </si>
  <si>
    <t>Distance Learning Fee*****</t>
  </si>
  <si>
    <t>Books (estimated)**</t>
  </si>
  <si>
    <t>Resident</t>
  </si>
  <si>
    <t>Non-Resident</t>
  </si>
  <si>
    <t>Total:</t>
  </si>
  <si>
    <t>Other Costs Related to Program:</t>
  </si>
  <si>
    <t>Tuition &amp; Institutional and Program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</si>
</sst>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7"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u/>
      <sz val="11"/>
      <color theme="10"/>
      <name val="Calibri"/>
      <family val="2"/>
      <scheme val="minor"/>
    </font>
    <font>
      <b/>
      <sz val="11"/>
      <color rgb="FFFF0000"/>
      <name val="Calibri"/>
      <family val="2"/>
      <scheme val="minor"/>
    </font>
    <font>
      <sz val="11"/>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7" tint="0.39997558519241921"/>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8">
    <xf numFmtId="0" fontId="0" fillId="0" borderId="0" xfId="0"/>
    <xf numFmtId="0" fontId="2" fillId="2" borderId="1" xfId="0" applyFont="1" applyFill="1" applyBorder="1"/>
    <xf numFmtId="0" fontId="0" fillId="2" borderId="2" xfId="0" applyFill="1" applyBorder="1"/>
    <xf numFmtId="164" fontId="0" fillId="2" borderId="2" xfId="0" applyNumberFormat="1" applyFill="1" applyBorder="1"/>
    <xf numFmtId="0" fontId="0" fillId="2" borderId="3" xfId="0" applyFill="1" applyBorder="1"/>
    <xf numFmtId="164" fontId="4" fillId="3" borderId="1" xfId="1" applyNumberFormat="1" applyFont="1" applyFill="1" applyBorder="1"/>
    <xf numFmtId="0" fontId="5" fillId="3" borderId="2" xfId="0" applyFont="1" applyFill="1" applyBorder="1"/>
    <xf numFmtId="164" fontId="0" fillId="3" borderId="2" xfId="0" applyNumberFormat="1" applyFill="1" applyBorder="1"/>
    <xf numFmtId="164" fontId="1" fillId="3" borderId="2" xfId="1" applyNumberFormat="1" applyFont="1" applyFill="1" applyBorder="1"/>
    <xf numFmtId="0" fontId="0" fillId="3" borderId="2" xfId="0" applyFill="1" applyBorder="1"/>
    <xf numFmtId="0" fontId="0" fillId="3" borderId="3" xfId="0" applyFill="1" applyBorder="1"/>
    <xf numFmtId="164" fontId="0" fillId="4" borderId="1" xfId="0" applyNumberFormat="1" applyFill="1" applyBorder="1" applyAlignment="1">
      <alignment horizontal="center"/>
    </xf>
    <xf numFmtId="164" fontId="0" fillId="4" borderId="3" xfId="0" applyNumberFormat="1" applyFill="1" applyBorder="1" applyAlignment="1">
      <alignment horizontal="center"/>
    </xf>
    <xf numFmtId="164" fontId="0" fillId="0" borderId="0" xfId="0" applyNumberFormat="1" applyAlignment="1">
      <alignment horizontal="center"/>
    </xf>
    <xf numFmtId="164" fontId="0" fillId="4" borderId="5" xfId="0" applyNumberFormat="1" applyFill="1" applyBorder="1" applyAlignment="1">
      <alignment horizontal="center"/>
    </xf>
    <xf numFmtId="164" fontId="0" fillId="4" borderId="6" xfId="0" applyNumberFormat="1" applyFill="1" applyBorder="1" applyAlignment="1">
      <alignment horizontal="center"/>
    </xf>
    <xf numFmtId="0" fontId="2" fillId="5" borderId="1" xfId="0" applyFont="1" applyFill="1" applyBorder="1"/>
    <xf numFmtId="0" fontId="0" fillId="5" borderId="2" xfId="0" applyFill="1" applyBorder="1"/>
    <xf numFmtId="0" fontId="0" fillId="5" borderId="3" xfId="0" applyFill="1" applyBorder="1"/>
    <xf numFmtId="164" fontId="0" fillId="0" borderId="7" xfId="0" applyNumberFormat="1" applyBorder="1" applyAlignment="1">
      <alignment horizontal="center"/>
    </xf>
    <xf numFmtId="0" fontId="3" fillId="0" borderId="8" xfId="1" applyBorder="1"/>
    <xf numFmtId="0" fontId="0" fillId="0" borderId="9" xfId="0" applyBorder="1"/>
    <xf numFmtId="0" fontId="0" fillId="0" borderId="10" xfId="0" applyBorder="1"/>
    <xf numFmtId="164" fontId="0" fillId="0" borderId="11" xfId="0" applyNumberFormat="1" applyBorder="1" applyAlignment="1">
      <alignment horizontal="center"/>
    </xf>
    <xf numFmtId="164" fontId="0" fillId="0" borderId="12" xfId="0" applyNumberFormat="1" applyBorder="1" applyAlignment="1">
      <alignment horizontal="center"/>
    </xf>
    <xf numFmtId="0" fontId="3" fillId="0" borderId="13" xfId="1" applyBorder="1"/>
    <xf numFmtId="0" fontId="0" fillId="0" borderId="14" xfId="0" applyBorder="1"/>
    <xf numFmtId="0" fontId="0" fillId="0" borderId="15" xfId="0" applyBorder="1"/>
    <xf numFmtId="164" fontId="0" fillId="0" borderId="16" xfId="0" applyNumberFormat="1" applyBorder="1" applyAlignment="1">
      <alignment horizontal="center"/>
    </xf>
    <xf numFmtId="0" fontId="6" fillId="0" borderId="14" xfId="0" applyFont="1" applyBorder="1"/>
    <xf numFmtId="0" fontId="6" fillId="0" borderId="15" xfId="0" applyFont="1" applyBorder="1"/>
    <xf numFmtId="164" fontId="6" fillId="0" borderId="16" xfId="0" applyNumberFormat="1" applyFont="1" applyBorder="1" applyAlignment="1">
      <alignment horizontal="center"/>
    </xf>
    <xf numFmtId="164" fontId="6" fillId="0" borderId="0" xfId="0" applyNumberFormat="1" applyFont="1" applyAlignment="1">
      <alignment horizontal="center"/>
    </xf>
    <xf numFmtId="0" fontId="0" fillId="0" borderId="13" xfId="0" applyBorder="1"/>
    <xf numFmtId="0" fontId="6" fillId="0" borderId="13" xfId="0" applyFont="1" applyBorder="1"/>
    <xf numFmtId="0" fontId="0" fillId="0" borderId="17" xfId="0" applyBorder="1"/>
    <xf numFmtId="0" fontId="0" fillId="0" borderId="18" xfId="0" applyBorder="1"/>
    <xf numFmtId="0" fontId="0" fillId="0" borderId="19" xfId="0" applyBorder="1"/>
    <xf numFmtId="164" fontId="0" fillId="0" borderId="20" xfId="0" applyNumberFormat="1" applyBorder="1" applyAlignment="1">
      <alignment horizontal="center"/>
    </xf>
    <xf numFmtId="164" fontId="0" fillId="0" borderId="21" xfId="0" applyNumberFormat="1" applyBorder="1" applyAlignment="1">
      <alignment horizontal="center"/>
    </xf>
    <xf numFmtId="0" fontId="0" fillId="6" borderId="5" xfId="0" applyFill="1" applyBorder="1"/>
    <xf numFmtId="0" fontId="0" fillId="6" borderId="22" xfId="0" applyFill="1" applyBorder="1"/>
    <xf numFmtId="0" fontId="0" fillId="6" borderId="6" xfId="0" applyFill="1" applyBorder="1"/>
    <xf numFmtId="164" fontId="0" fillId="6" borderId="7" xfId="0" applyNumberFormat="1" applyFill="1" applyBorder="1" applyAlignment="1">
      <alignment horizontal="center"/>
    </xf>
    <xf numFmtId="0" fontId="1" fillId="3" borderId="2" xfId="0" applyFont="1" applyFill="1" applyBorder="1"/>
    <xf numFmtId="164" fontId="0" fillId="3" borderId="23" xfId="0" applyNumberFormat="1" applyFill="1" applyBorder="1"/>
    <xf numFmtId="0" fontId="0" fillId="3" borderId="23" xfId="0" applyFill="1" applyBorder="1"/>
    <xf numFmtId="0" fontId="0" fillId="3" borderId="24" xfId="0" applyFill="1" applyBorder="1"/>
    <xf numFmtId="0" fontId="0" fillId="0" borderId="4" xfId="0" applyBorder="1"/>
    <xf numFmtId="164" fontId="0" fillId="5" borderId="7" xfId="0" applyNumberFormat="1" applyFill="1" applyBorder="1" applyAlignment="1">
      <alignment horizontal="center"/>
    </xf>
    <xf numFmtId="164" fontId="6" fillId="0" borderId="11" xfId="0" applyNumberFormat="1" applyFont="1" applyBorder="1" applyAlignment="1">
      <alignment horizontal="center"/>
    </xf>
    <xf numFmtId="0" fontId="0" fillId="6" borderId="4" xfId="0" applyFill="1" applyBorder="1"/>
    <xf numFmtId="0" fontId="0" fillId="6" borderId="0" xfId="0" applyFill="1"/>
    <xf numFmtId="164" fontId="3" fillId="3" borderId="2" xfId="1" applyNumberFormat="1" applyFill="1" applyBorder="1"/>
    <xf numFmtId="0" fontId="0" fillId="6" borderId="25" xfId="0" applyFill="1" applyBorder="1"/>
    <xf numFmtId="0" fontId="0" fillId="6" borderId="23" xfId="0" applyFill="1" applyBorder="1"/>
    <xf numFmtId="164" fontId="0" fillId="0" borderId="23" xfId="0" applyNumberFormat="1" applyBorder="1" applyAlignment="1">
      <alignment horizontal="center"/>
    </xf>
    <xf numFmtId="164" fontId="0" fillId="0" borderId="0" xfId="0" applyNumberFormat="1"/>
    <xf numFmtId="0" fontId="2" fillId="2" borderId="5" xfId="0" applyFont="1" applyFill="1" applyBorder="1"/>
    <xf numFmtId="0" fontId="0" fillId="2" borderId="22" xfId="0" applyFill="1" applyBorder="1"/>
    <xf numFmtId="164" fontId="0" fillId="2" borderId="22" xfId="0" applyNumberFormat="1" applyFill="1" applyBorder="1"/>
    <xf numFmtId="0" fontId="0" fillId="2" borderId="6" xfId="0" applyFill="1" applyBorder="1"/>
    <xf numFmtId="0" fontId="3" fillId="0" borderId="4" xfId="1" applyBorder="1"/>
    <xf numFmtId="0" fontId="0" fillId="0" borderId="25" xfId="0" applyBorder="1"/>
    <xf numFmtId="0" fontId="0" fillId="0" borderId="23" xfId="0" applyBorder="1"/>
    <xf numFmtId="164" fontId="0" fillId="6" borderId="26" xfId="0" applyNumberFormat="1" applyFill="1" applyBorder="1" applyAlignment="1">
      <alignment horizontal="center"/>
    </xf>
    <xf numFmtId="0" fontId="0" fillId="0" borderId="27" xfId="0" applyBorder="1"/>
    <xf numFmtId="164" fontId="0" fillId="4" borderId="25" xfId="0" applyNumberFormat="1" applyFill="1" applyBorder="1" applyAlignment="1">
      <alignment horizontal="center"/>
    </xf>
    <xf numFmtId="164" fontId="5" fillId="4" borderId="23" xfId="0" applyNumberFormat="1" applyFont="1" applyFill="1" applyBorder="1" applyAlignment="1">
      <alignment horizontal="center"/>
    </xf>
    <xf numFmtId="164" fontId="0" fillId="4" borderId="24" xfId="0" applyNumberFormat="1" applyFill="1" applyBorder="1" applyAlignment="1">
      <alignment horizontal="center"/>
    </xf>
    <xf numFmtId="164" fontId="0" fillId="0" borderId="22" xfId="0" applyNumberFormat="1" applyBorder="1" applyAlignment="1">
      <alignment horizontal="center"/>
    </xf>
    <xf numFmtId="0" fontId="0" fillId="0" borderId="29" xfId="0" applyBorder="1"/>
    <xf numFmtId="0" fontId="0" fillId="6" borderId="1" xfId="0" applyFill="1" applyBorder="1"/>
    <xf numFmtId="0" fontId="0" fillId="6" borderId="2" xfId="0" applyFill="1" applyBorder="1"/>
    <xf numFmtId="0" fontId="0" fillId="6" borderId="3" xfId="0" applyFill="1" applyBorder="1"/>
    <xf numFmtId="164" fontId="0" fillId="5" borderId="30" xfId="0" applyNumberFormat="1" applyFill="1" applyBorder="1" applyAlignment="1">
      <alignment horizontal="center"/>
    </xf>
    <xf numFmtId="0" fontId="0" fillId="0" borderId="28" xfId="0" applyBorder="1"/>
    <xf numFmtId="0" fontId="0" fillId="0" borderId="31" xfId="0" applyBorder="1"/>
    <xf numFmtId="0" fontId="3" fillId="0" borderId="5" xfId="1" applyBorder="1"/>
    <xf numFmtId="0" fontId="0" fillId="0" borderId="22" xfId="0" applyBorder="1"/>
    <xf numFmtId="0" fontId="0" fillId="0" borderId="6" xfId="0" applyBorder="1"/>
    <xf numFmtId="0" fontId="3" fillId="0" borderId="33" xfId="1" applyBorder="1"/>
    <xf numFmtId="0" fontId="0" fillId="0" borderId="34" xfId="0" applyBorder="1"/>
    <xf numFmtId="0" fontId="0" fillId="7" borderId="1" xfId="0" applyFill="1" applyBorder="1"/>
    <xf numFmtId="0" fontId="0" fillId="7" borderId="2" xfId="0" applyFill="1" applyBorder="1"/>
    <xf numFmtId="0" fontId="0" fillId="7" borderId="3" xfId="0" applyFill="1" applyBorder="1"/>
    <xf numFmtId="164" fontId="2" fillId="7" borderId="7" xfId="0" applyNumberFormat="1" applyFont="1" applyFill="1" applyBorder="1"/>
    <xf numFmtId="164" fontId="2" fillId="7" borderId="2" xfId="0" applyNumberFormat="1" applyFont="1" applyFill="1" applyBorder="1"/>
    <xf numFmtId="0" fontId="2" fillId="7" borderId="2" xfId="0" applyFont="1" applyFill="1" applyBorder="1"/>
    <xf numFmtId="164" fontId="0" fillId="0" borderId="23" xfId="0" applyNumberFormat="1" applyBorder="1"/>
    <xf numFmtId="0" fontId="0" fillId="0" borderId="24" xfId="0" applyBorder="1"/>
    <xf numFmtId="164" fontId="1" fillId="0" borderId="0" xfId="0" applyNumberFormat="1" applyFont="1" applyAlignment="1">
      <alignment horizontal="center"/>
    </xf>
    <xf numFmtId="0" fontId="5" fillId="0" borderId="0" xfId="0" applyFont="1"/>
    <xf numFmtId="0" fontId="2" fillId="3" borderId="1" xfId="0" applyFont="1" applyFill="1" applyBorder="1"/>
    <xf numFmtId="164" fontId="0" fillId="0" borderId="0" xfId="0" applyNumberFormat="1" applyAlignment="1">
      <alignment horizontal="left"/>
    </xf>
    <xf numFmtId="0" fontId="1" fillId="0" borderId="4" xfId="0" applyFont="1" applyBorder="1"/>
    <xf numFmtId="0" fontId="0" fillId="0" borderId="5" xfId="0" applyBorder="1"/>
    <xf numFmtId="164" fontId="0" fillId="0" borderId="22" xfId="0" applyNumberFormat="1" applyBorder="1"/>
    <xf numFmtId="0" fontId="6" fillId="0" borderId="25" xfId="0" applyFont="1" applyBorder="1"/>
    <xf numFmtId="0" fontId="6" fillId="0" borderId="0" xfId="0" applyFont="1"/>
    <xf numFmtId="0" fontId="3" fillId="0" borderId="25" xfId="1" applyBorder="1"/>
    <xf numFmtId="0" fontId="0" fillId="0" borderId="35" xfId="0" applyBorder="1"/>
    <xf numFmtId="0" fontId="6" fillId="0" borderId="28" xfId="0" applyFont="1" applyBorder="1"/>
    <xf numFmtId="0" fontId="6" fillId="0" borderId="29" xfId="0" applyFont="1" applyBorder="1"/>
    <xf numFmtId="0" fontId="6" fillId="0" borderId="31" xfId="0" applyFont="1" applyBorder="1"/>
    <xf numFmtId="164" fontId="6" fillId="0" borderId="21" xfId="0" applyNumberFormat="1" applyFont="1" applyBorder="1" applyAlignment="1">
      <alignment horizontal="center"/>
    </xf>
    <xf numFmtId="0" fontId="5" fillId="3" borderId="25" xfId="0" applyFont="1" applyFill="1" applyBorder="1"/>
    <xf numFmtId="0" fontId="6" fillId="0" borderId="4" xfId="0" applyFont="1" applyBorder="1"/>
    <xf numFmtId="164" fontId="0" fillId="0" borderId="32" xfId="0" applyNumberFormat="1" applyBorder="1" applyAlignment="1">
      <alignment horizontal="center"/>
    </xf>
    <xf numFmtId="0" fontId="0" fillId="6" borderId="24" xfId="0" applyFill="1" applyBorder="1"/>
    <xf numFmtId="164" fontId="6" fillId="0" borderId="12" xfId="0" applyNumberFormat="1" applyFont="1" applyBorder="1" applyAlignment="1">
      <alignment horizontal="center"/>
    </xf>
    <xf numFmtId="164" fontId="2" fillId="4" borderId="2" xfId="0" applyNumberFormat="1" applyFont="1" applyFill="1" applyBorder="1" applyAlignment="1">
      <alignment horizontal="center"/>
    </xf>
    <xf numFmtId="164" fontId="2" fillId="4" borderId="23" xfId="0" applyNumberFormat="1" applyFont="1" applyFill="1" applyBorder="1" applyAlignment="1">
      <alignment horizontal="center"/>
    </xf>
    <xf numFmtId="0" fontId="2" fillId="5" borderId="5" xfId="0" applyFont="1" applyFill="1" applyBorder="1"/>
    <xf numFmtId="0" fontId="0" fillId="5" borderId="22" xfId="0" applyFill="1" applyBorder="1"/>
    <xf numFmtId="0" fontId="0" fillId="5" borderId="6" xfId="0" applyFill="1" applyBorder="1"/>
    <xf numFmtId="164" fontId="0" fillId="0" borderId="26" xfId="0" applyNumberFormat="1" applyBorder="1" applyAlignment="1">
      <alignment horizontal="center"/>
    </xf>
    <xf numFmtId="8" fontId="0" fillId="0" borderId="21" xfId="0" applyNumberFormat="1" applyBorder="1" applyAlignment="1">
      <alignment horizontal="center"/>
    </xf>
    <xf numFmtId="164" fontId="0" fillId="0" borderId="2" xfId="0" applyNumberFormat="1" applyBorder="1" applyAlignment="1">
      <alignment horizontal="center"/>
    </xf>
    <xf numFmtId="0" fontId="5" fillId="3" borderId="1" xfId="0" applyFont="1" applyFill="1" applyBorder="1"/>
    <xf numFmtId="164" fontId="3" fillId="3" borderId="1" xfId="1" applyNumberFormat="1" applyFill="1" applyBorder="1"/>
    <xf numFmtId="0" fontId="2" fillId="0" borderId="0" xfId="0" applyFont="1"/>
    <xf numFmtId="0" fontId="2" fillId="5" borderId="2" xfId="0" applyFont="1" applyFill="1" applyBorder="1"/>
    <xf numFmtId="0" fontId="2" fillId="5" borderId="3" xfId="0" applyFont="1" applyFill="1" applyBorder="1"/>
    <xf numFmtId="0" fontId="0" fillId="0" borderId="36" xfId="0" applyBorder="1"/>
    <xf numFmtId="164" fontId="0" fillId="0" borderId="36" xfId="0" applyNumberFormat="1" applyBorder="1"/>
    <xf numFmtId="0" fontId="0" fillId="0" borderId="37" xfId="0" applyBorder="1"/>
    <xf numFmtId="0" fontId="0" fillId="0" borderId="38"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85</xdr:row>
      <xdr:rowOff>152401</xdr:rowOff>
    </xdr:from>
    <xdr:to>
      <xdr:col>11</xdr:col>
      <xdr:colOff>19050</xdr:colOff>
      <xdr:row>89</xdr:row>
      <xdr:rowOff>114301</xdr:rowOff>
    </xdr:to>
    <xdr:sp macro="" textlink="">
      <xdr:nvSpPr>
        <xdr:cNvPr id="2" name="TextBox 1">
          <a:extLst>
            <a:ext uri="{FF2B5EF4-FFF2-40B4-BE49-F238E27FC236}">
              <a16:creationId xmlns:a16="http://schemas.microsoft.com/office/drawing/2014/main" id="{96C455D5-CBBE-4CFB-8771-45FBBEEDDD9C}"/>
            </a:ext>
          </a:extLst>
        </xdr:cNvPr>
        <xdr:cNvSpPr txBox="1"/>
      </xdr:nvSpPr>
      <xdr:spPr>
        <a:xfrm>
          <a:off x="19050" y="16573501"/>
          <a:ext cx="84105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i="0" u="none" strike="noStrike">
              <a:solidFill>
                <a:srgbClr val="FF0000"/>
              </a:solidFill>
              <a:effectLst/>
              <a:latin typeface="+mn-lt"/>
              <a:ea typeface="+mn-ea"/>
              <a:cs typeface="+mn-cs"/>
            </a:rPr>
            <a:t>Disclaimer: Tuition &amp; Fees are subject to change each fiscal year based on the decision made by the   University's Board of Trustees.</a:t>
          </a:r>
          <a:r>
            <a:rPr lang="en-US" sz="1400" b="1">
              <a:solidFill>
                <a:srgbClr val="FF0000"/>
              </a:solidFill>
            </a:rPr>
            <a:t> </a:t>
          </a:r>
        </a:p>
      </xdr:txBody>
    </xdr:sp>
    <xdr:clientData/>
  </xdr:twoCellAnchor>
  <xdr:twoCellAnchor>
    <xdr:from>
      <xdr:col>0</xdr:col>
      <xdr:colOff>47625</xdr:colOff>
      <xdr:row>42</xdr:row>
      <xdr:rowOff>85725</xdr:rowOff>
    </xdr:from>
    <xdr:to>
      <xdr:col>10</xdr:col>
      <xdr:colOff>762000</xdr:colOff>
      <xdr:row>46</xdr:row>
      <xdr:rowOff>123825</xdr:rowOff>
    </xdr:to>
    <xdr:sp macro="" textlink="">
      <xdr:nvSpPr>
        <xdr:cNvPr id="3" name="TextBox 2">
          <a:extLst>
            <a:ext uri="{FF2B5EF4-FFF2-40B4-BE49-F238E27FC236}">
              <a16:creationId xmlns:a16="http://schemas.microsoft.com/office/drawing/2014/main" id="{7125E326-0FB5-48A4-B39B-F9CEE0DDBF31}"/>
            </a:ext>
          </a:extLst>
        </xdr:cNvPr>
        <xdr:cNvSpPr txBox="1"/>
      </xdr:nvSpPr>
      <xdr:spPr>
        <a:xfrm>
          <a:off x="47625" y="8496300"/>
          <a:ext cx="828675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solidFill>
                <a:schemeClr val="accent2">
                  <a:lumMod val="75000"/>
                </a:schemeClr>
              </a:solidFill>
            </a:rPr>
            <a:t>Clinical Year: The clinical year begins in the second half of the summer with one 3 credit hour rotation.   The program advises students to set aside a minimum $400 per month for living/travel expenses in the case housing is unable to be acquired for the rotation or the student prefers to commute.  Expenses may be incurred for rent, gas, food, parking, etc.  The spreadsheet</a:t>
          </a:r>
          <a:r>
            <a:rPr lang="en-US" sz="1100" b="1" baseline="0">
              <a:solidFill>
                <a:schemeClr val="accent2">
                  <a:lumMod val="75000"/>
                </a:schemeClr>
              </a:solidFill>
            </a:rPr>
            <a:t> below will include the estimated $400/month and indicated as Clinical Living/Travel Expenses.</a:t>
          </a:r>
          <a:endParaRPr lang="en-US" sz="1100" b="1">
            <a:solidFill>
              <a:schemeClr val="accent2">
                <a:lumMod val="75000"/>
              </a:schemeClr>
            </a:solidFill>
          </a:endParaRPr>
        </a:p>
      </xdr:txBody>
    </xdr:sp>
    <xdr:clientData/>
  </xdr:twoCellAnchor>
  <xdr:twoCellAnchor>
    <xdr:from>
      <xdr:col>0</xdr:col>
      <xdr:colOff>28575</xdr:colOff>
      <xdr:row>100</xdr:row>
      <xdr:rowOff>28574</xdr:rowOff>
    </xdr:from>
    <xdr:to>
      <xdr:col>10</xdr:col>
      <xdr:colOff>742950</xdr:colOff>
      <xdr:row>107</xdr:row>
      <xdr:rowOff>171449</xdr:rowOff>
    </xdr:to>
    <xdr:sp macro="" textlink="">
      <xdr:nvSpPr>
        <xdr:cNvPr id="4" name="TextBox 3">
          <a:extLst>
            <a:ext uri="{FF2B5EF4-FFF2-40B4-BE49-F238E27FC236}">
              <a16:creationId xmlns:a16="http://schemas.microsoft.com/office/drawing/2014/main" id="{992E4E41-CC72-4952-97B3-0D243C4813A8}"/>
            </a:ext>
          </a:extLst>
        </xdr:cNvPr>
        <xdr:cNvSpPr txBox="1"/>
      </xdr:nvSpPr>
      <xdr:spPr>
        <a:xfrm>
          <a:off x="28575" y="19516724"/>
          <a:ext cx="828675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t>Scrubs for Labs</a:t>
          </a:r>
        </a:p>
        <a:p>
          <a:pPr marL="171450" indent="-171450">
            <a:buFont typeface="Arial" panose="020B0604020202020204" pitchFamily="34" charset="0"/>
            <a:buChar char="•"/>
          </a:pPr>
          <a:r>
            <a:rPr lang="en-US" sz="1100"/>
            <a:t>ALCS</a:t>
          </a:r>
          <a:r>
            <a:rPr lang="en-US" sz="1100" baseline="0"/>
            <a:t> &amp; BLS renewal fees every 2 years</a:t>
          </a:r>
        </a:p>
        <a:p>
          <a:pPr marL="171450" indent="-171450">
            <a:buFont typeface="Arial" panose="020B0604020202020204" pitchFamily="34" charset="0"/>
            <a:buChar char="•"/>
          </a:pPr>
          <a:r>
            <a:rPr lang="en-US" sz="1100" baseline="0"/>
            <a:t>Laptop</a:t>
          </a:r>
        </a:p>
        <a:p>
          <a:pPr marL="171450" indent="-171450">
            <a:buFont typeface="Arial" panose="020B0604020202020204" pitchFamily="34" charset="0"/>
            <a:buChar char="•"/>
          </a:pPr>
          <a:r>
            <a:rPr lang="en-US" sz="1100" baseline="0"/>
            <a:t>Printer</a:t>
          </a:r>
        </a:p>
        <a:p>
          <a:pPr marL="171450" indent="-171450">
            <a:buFont typeface="Arial" panose="020B0604020202020204" pitchFamily="34" charset="0"/>
            <a:buChar char="•"/>
          </a:pPr>
          <a:r>
            <a:rPr lang="en-US" sz="1100" baseline="0"/>
            <a:t>Additional school supplies needed</a:t>
          </a:r>
        </a:p>
        <a:p>
          <a:pPr marL="171450" indent="-171450">
            <a:buFont typeface="Arial" panose="020B0604020202020204" pitchFamily="34" charset="0"/>
            <a:buChar char="•"/>
          </a:pPr>
          <a:r>
            <a:rPr lang="en-US" sz="1100" baseline="0"/>
            <a:t>Lost ID Badges</a:t>
          </a:r>
        </a:p>
        <a:p>
          <a:pPr marL="171450" indent="-171450">
            <a:buFont typeface="Arial" panose="020B0604020202020204" pitchFamily="34" charset="0"/>
            <a:buChar char="•"/>
          </a:pPr>
          <a:r>
            <a:rPr lang="en-US" sz="1100" baseline="0"/>
            <a:t>Additional Background checks for clinical rotation sites</a:t>
          </a:r>
        </a:p>
        <a:p>
          <a:pPr marL="171450" indent="-171450">
            <a:buFont typeface="Arial" panose="020B0604020202020204" pitchFamily="34" charset="0"/>
            <a:buChar char="•"/>
          </a:pPr>
          <a:r>
            <a:rPr lang="en-US" sz="1100" baseline="0"/>
            <a:t>Medical mission trips or international travel.</a:t>
          </a:r>
          <a:endParaRPr lang="en-US" sz="1100"/>
        </a:p>
      </xdr:txBody>
    </xdr:sp>
    <xdr:clientData/>
  </xdr:twoCellAnchor>
  <xdr:twoCellAnchor>
    <xdr:from>
      <xdr:col>0</xdr:col>
      <xdr:colOff>28575</xdr:colOff>
      <xdr:row>108</xdr:row>
      <xdr:rowOff>19050</xdr:rowOff>
    </xdr:from>
    <xdr:to>
      <xdr:col>10</xdr:col>
      <xdr:colOff>714375</xdr:colOff>
      <xdr:row>119</xdr:row>
      <xdr:rowOff>9525</xdr:rowOff>
    </xdr:to>
    <xdr:sp macro="" textlink="">
      <xdr:nvSpPr>
        <xdr:cNvPr id="5" name="TextBox 4">
          <a:extLst>
            <a:ext uri="{FF2B5EF4-FFF2-40B4-BE49-F238E27FC236}">
              <a16:creationId xmlns:a16="http://schemas.microsoft.com/office/drawing/2014/main" id="{2F37AA40-52A5-4548-AD66-AFB5319B9269}"/>
            </a:ext>
          </a:extLst>
        </xdr:cNvPr>
        <xdr:cNvSpPr txBox="1"/>
      </xdr:nvSpPr>
      <xdr:spPr>
        <a:xfrm>
          <a:off x="28575" y="21040725"/>
          <a:ext cx="8258175"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*Online tuition rates are defined each fiscal year based on a decision by UK's Board of Trustees.  Tuition and fees are always subject to change.</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**Each year parking fee costs may increase.  Also, may differ during clinical year.</a:t>
          </a:r>
          <a:r>
            <a:rPr lang="en-US" sz="1100">
              <a:latin typeface="+mn-lt"/>
            </a:rPr>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***Medical equipment fee is added to tuition.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****Some textbooks may be reused over semesters through didactic and clinical year or may be find online through UK's Medical Library.</a:t>
          </a:r>
        </a:p>
        <a:p>
          <a:r>
            <a:rPr lang="en-US" sz="1100">
              <a:latin typeface="+mn-lt"/>
            </a:rPr>
            <a:t>  </a:t>
          </a:r>
        </a:p>
        <a:p>
          <a:r>
            <a:rPr lang="en-US" sz="1100" b="0" i="0" u="none" strike="noStrike">
              <a:solidFill>
                <a:schemeClr val="dk1"/>
              </a:solidFill>
              <a:effectLst/>
              <a:latin typeface="+mn-lt"/>
              <a:ea typeface="+mn-ea"/>
              <a:cs typeface="+mn-cs"/>
            </a:rPr>
            <a:t>*****Students enrolled exclusivelly in distance learning courses during fall and Spring of clinical year will be charged locked</a:t>
          </a:r>
          <a:r>
            <a:rPr lang="en-US" sz="1100" b="0" i="0" u="none" strike="noStrike" baseline="0">
              <a:solidFill>
                <a:schemeClr val="dk1"/>
              </a:solidFill>
              <a:effectLst/>
              <a:latin typeface="+mn-lt"/>
              <a:ea typeface="+mn-ea"/>
              <a:cs typeface="+mn-cs"/>
            </a:rPr>
            <a:t> distance learning</a:t>
          </a:r>
          <a:r>
            <a:rPr lang="en-US" sz="1100" b="0" i="0" u="none" strike="noStrike">
              <a:solidFill>
                <a:schemeClr val="dk1"/>
              </a:solidFill>
              <a:effectLst/>
              <a:latin typeface="+mn-lt"/>
              <a:ea typeface="+mn-ea"/>
              <a:cs typeface="+mn-cs"/>
            </a:rPr>
            <a:t> fee</a:t>
          </a:r>
          <a:r>
            <a:rPr lang="en-US" sz="1100" b="0" i="0" u="none" strike="noStrike" baseline="0">
              <a:solidFill>
                <a:schemeClr val="dk1"/>
              </a:solidFill>
              <a:effectLst/>
              <a:latin typeface="+mn-lt"/>
              <a:ea typeface="+mn-ea"/>
              <a:cs typeface="+mn-cs"/>
            </a:rPr>
            <a:t> per credit hour.</a:t>
          </a:r>
          <a:r>
            <a:rPr lang="en-US" sz="1100">
              <a:latin typeface="+mn-lt"/>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82</xdr:row>
      <xdr:rowOff>152401</xdr:rowOff>
    </xdr:from>
    <xdr:to>
      <xdr:col>11</xdr:col>
      <xdr:colOff>19050</xdr:colOff>
      <xdr:row>86</xdr:row>
      <xdr:rowOff>114301</xdr:rowOff>
    </xdr:to>
    <xdr:sp macro="" textlink="">
      <xdr:nvSpPr>
        <xdr:cNvPr id="2" name="TextBox 1">
          <a:extLst>
            <a:ext uri="{FF2B5EF4-FFF2-40B4-BE49-F238E27FC236}">
              <a16:creationId xmlns:a16="http://schemas.microsoft.com/office/drawing/2014/main" id="{2522D501-FD10-45E0-9CCC-7A55E50587D5}"/>
            </a:ext>
          </a:extLst>
        </xdr:cNvPr>
        <xdr:cNvSpPr txBox="1"/>
      </xdr:nvSpPr>
      <xdr:spPr>
        <a:xfrm>
          <a:off x="19050" y="16821151"/>
          <a:ext cx="84105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i="0" u="none" strike="noStrike">
              <a:solidFill>
                <a:srgbClr val="FF0000"/>
              </a:solidFill>
              <a:effectLst/>
              <a:latin typeface="+mn-lt"/>
              <a:ea typeface="+mn-ea"/>
              <a:cs typeface="+mn-cs"/>
            </a:rPr>
            <a:t>Disclaimer: Tuition &amp; Fees are subject to change each fiscal year based on the decision made by the   University's Board of Trustees.</a:t>
          </a:r>
          <a:r>
            <a:rPr lang="en-US" sz="1400" b="1">
              <a:solidFill>
                <a:srgbClr val="FF0000"/>
              </a:solidFill>
            </a:rPr>
            <a:t> </a:t>
          </a:r>
        </a:p>
      </xdr:txBody>
    </xdr:sp>
    <xdr:clientData/>
  </xdr:twoCellAnchor>
  <xdr:twoCellAnchor>
    <xdr:from>
      <xdr:col>0</xdr:col>
      <xdr:colOff>47625</xdr:colOff>
      <xdr:row>41</xdr:row>
      <xdr:rowOff>85725</xdr:rowOff>
    </xdr:from>
    <xdr:to>
      <xdr:col>10</xdr:col>
      <xdr:colOff>762000</xdr:colOff>
      <xdr:row>45</xdr:row>
      <xdr:rowOff>123825</xdr:rowOff>
    </xdr:to>
    <xdr:sp macro="" textlink="">
      <xdr:nvSpPr>
        <xdr:cNvPr id="3" name="TextBox 2">
          <a:extLst>
            <a:ext uri="{FF2B5EF4-FFF2-40B4-BE49-F238E27FC236}">
              <a16:creationId xmlns:a16="http://schemas.microsoft.com/office/drawing/2014/main" id="{0C6A2BF8-97C5-4BF6-95DA-D6D998B7AE3A}"/>
            </a:ext>
          </a:extLst>
        </xdr:cNvPr>
        <xdr:cNvSpPr txBox="1"/>
      </xdr:nvSpPr>
      <xdr:spPr>
        <a:xfrm>
          <a:off x="47625" y="8305800"/>
          <a:ext cx="828675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solidFill>
                <a:schemeClr val="accent2">
                  <a:lumMod val="75000"/>
                </a:schemeClr>
              </a:solidFill>
            </a:rPr>
            <a:t>Clinical Year: The clinical year begins in the second half of the summer with one 3 credit hour rotation.   The program advises students to set aside a minimum $400 per month for living/travel expenses in the case housing is unable to be acquired for the rotation or the student prefers to commute.  Expenses may be incurred for rent, gas, food, parking, etc.  The spreadsheet</a:t>
          </a:r>
          <a:r>
            <a:rPr lang="en-US" sz="1100" b="1" baseline="0">
              <a:solidFill>
                <a:schemeClr val="accent2">
                  <a:lumMod val="75000"/>
                </a:schemeClr>
              </a:solidFill>
            </a:rPr>
            <a:t> below will include the estimated $400/month and indicated as Clinical Living/Travel Expenses.</a:t>
          </a:r>
          <a:endParaRPr lang="en-US" sz="1100" b="1">
            <a:solidFill>
              <a:schemeClr val="accent2">
                <a:lumMod val="75000"/>
              </a:schemeClr>
            </a:solidFill>
          </a:endParaRPr>
        </a:p>
      </xdr:txBody>
    </xdr:sp>
    <xdr:clientData/>
  </xdr:twoCellAnchor>
  <xdr:twoCellAnchor>
    <xdr:from>
      <xdr:col>0</xdr:col>
      <xdr:colOff>28575</xdr:colOff>
      <xdr:row>100</xdr:row>
      <xdr:rowOff>28574</xdr:rowOff>
    </xdr:from>
    <xdr:to>
      <xdr:col>10</xdr:col>
      <xdr:colOff>742950</xdr:colOff>
      <xdr:row>107</xdr:row>
      <xdr:rowOff>171449</xdr:rowOff>
    </xdr:to>
    <xdr:sp macro="" textlink="">
      <xdr:nvSpPr>
        <xdr:cNvPr id="4" name="TextBox 3">
          <a:extLst>
            <a:ext uri="{FF2B5EF4-FFF2-40B4-BE49-F238E27FC236}">
              <a16:creationId xmlns:a16="http://schemas.microsoft.com/office/drawing/2014/main" id="{D2D81FC4-769E-4AD7-87A0-4FA16F164A1C}"/>
            </a:ext>
          </a:extLst>
        </xdr:cNvPr>
        <xdr:cNvSpPr txBox="1"/>
      </xdr:nvSpPr>
      <xdr:spPr>
        <a:xfrm>
          <a:off x="28575" y="19573874"/>
          <a:ext cx="828675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t>Scrubs for Labs</a:t>
          </a:r>
        </a:p>
        <a:p>
          <a:pPr marL="171450" indent="-171450">
            <a:buFont typeface="Arial" panose="020B0604020202020204" pitchFamily="34" charset="0"/>
            <a:buChar char="•"/>
          </a:pPr>
          <a:r>
            <a:rPr lang="en-US" sz="1100"/>
            <a:t>ALCS</a:t>
          </a:r>
          <a:r>
            <a:rPr lang="en-US" sz="1100" baseline="0"/>
            <a:t> &amp; BLS renewal fees every 2 years</a:t>
          </a:r>
        </a:p>
        <a:p>
          <a:pPr marL="171450" indent="-171450">
            <a:buFont typeface="Arial" panose="020B0604020202020204" pitchFamily="34" charset="0"/>
            <a:buChar char="•"/>
          </a:pPr>
          <a:r>
            <a:rPr lang="en-US" sz="1100" baseline="0"/>
            <a:t>Laptop</a:t>
          </a:r>
        </a:p>
        <a:p>
          <a:pPr marL="171450" indent="-171450">
            <a:buFont typeface="Arial" panose="020B0604020202020204" pitchFamily="34" charset="0"/>
            <a:buChar char="•"/>
          </a:pPr>
          <a:r>
            <a:rPr lang="en-US" sz="1100" baseline="0"/>
            <a:t>Printer</a:t>
          </a:r>
        </a:p>
        <a:p>
          <a:pPr marL="171450" indent="-171450">
            <a:buFont typeface="Arial" panose="020B0604020202020204" pitchFamily="34" charset="0"/>
            <a:buChar char="•"/>
          </a:pPr>
          <a:r>
            <a:rPr lang="en-US" sz="1100" baseline="0"/>
            <a:t>Additional school supplies needed</a:t>
          </a:r>
        </a:p>
        <a:p>
          <a:pPr marL="171450" indent="-171450">
            <a:buFont typeface="Arial" panose="020B0604020202020204" pitchFamily="34" charset="0"/>
            <a:buChar char="•"/>
          </a:pPr>
          <a:r>
            <a:rPr lang="en-US" sz="1100" baseline="0"/>
            <a:t>Lost ID Badges</a:t>
          </a:r>
        </a:p>
        <a:p>
          <a:pPr marL="171450" indent="-171450">
            <a:buFont typeface="Arial" panose="020B0604020202020204" pitchFamily="34" charset="0"/>
            <a:buChar char="•"/>
          </a:pPr>
          <a:r>
            <a:rPr lang="en-US" sz="1100" baseline="0"/>
            <a:t>Additional Background checks for clinical rotation sites</a:t>
          </a:r>
        </a:p>
        <a:p>
          <a:pPr marL="171450" indent="-171450">
            <a:buFont typeface="Arial" panose="020B0604020202020204" pitchFamily="34" charset="0"/>
            <a:buChar char="•"/>
          </a:pPr>
          <a:r>
            <a:rPr lang="en-US" sz="1100" baseline="0"/>
            <a:t>Medical mission trips or international travel.</a:t>
          </a:r>
          <a:endParaRPr lang="en-US" sz="1100"/>
        </a:p>
      </xdr:txBody>
    </xdr:sp>
    <xdr:clientData/>
  </xdr:twoCellAnchor>
  <xdr:twoCellAnchor>
    <xdr:from>
      <xdr:col>0</xdr:col>
      <xdr:colOff>28575</xdr:colOff>
      <xdr:row>108</xdr:row>
      <xdr:rowOff>19050</xdr:rowOff>
    </xdr:from>
    <xdr:to>
      <xdr:col>10</xdr:col>
      <xdr:colOff>714375</xdr:colOff>
      <xdr:row>119</xdr:row>
      <xdr:rowOff>9525</xdr:rowOff>
    </xdr:to>
    <xdr:sp macro="" textlink="">
      <xdr:nvSpPr>
        <xdr:cNvPr id="5" name="TextBox 4">
          <a:extLst>
            <a:ext uri="{FF2B5EF4-FFF2-40B4-BE49-F238E27FC236}">
              <a16:creationId xmlns:a16="http://schemas.microsoft.com/office/drawing/2014/main" id="{1237223D-9EA7-4666-843B-F2CAC32464C5}"/>
            </a:ext>
          </a:extLst>
        </xdr:cNvPr>
        <xdr:cNvSpPr txBox="1"/>
      </xdr:nvSpPr>
      <xdr:spPr>
        <a:xfrm>
          <a:off x="28575" y="21097875"/>
          <a:ext cx="8258175"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*Online tuition rates are defined each fiscal year based on a decision by UK's Board of Trustees.  Tuition and fees are always subject to change.</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**Each year parking fee costs may increase.  Also, may differ during clinical year.</a:t>
          </a:r>
          <a:r>
            <a:rPr lang="en-US" sz="1100">
              <a:latin typeface="+mn-lt"/>
            </a:rPr>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***Medical equipment fee is added to tuition.  </a:t>
          </a:r>
        </a:p>
        <a:p>
          <a:r>
            <a:rPr lang="en-US" sz="1100">
              <a:latin typeface="+mn-lt"/>
            </a:rPr>
            <a:t>  </a:t>
          </a:r>
        </a:p>
        <a:p>
          <a:r>
            <a:rPr lang="en-US" sz="1100" b="0" i="0" u="none" strike="noStrike">
              <a:solidFill>
                <a:schemeClr val="dk1"/>
              </a:solidFill>
              <a:effectLst/>
              <a:latin typeface="+mn-lt"/>
              <a:ea typeface="+mn-ea"/>
              <a:cs typeface="+mn-cs"/>
            </a:rPr>
            <a:t>****Students enrolled exclusivelly in distance learning courses during fall and Spring of clinical year will be charged locked</a:t>
          </a:r>
          <a:r>
            <a:rPr lang="en-US" sz="1100" b="0" i="0" u="none" strike="noStrike" baseline="0">
              <a:solidFill>
                <a:schemeClr val="dk1"/>
              </a:solidFill>
              <a:effectLst/>
              <a:latin typeface="+mn-lt"/>
              <a:ea typeface="+mn-ea"/>
              <a:cs typeface="+mn-cs"/>
            </a:rPr>
            <a:t> distance learning</a:t>
          </a:r>
          <a:r>
            <a:rPr lang="en-US" sz="1100" b="0" i="0" u="none" strike="noStrike">
              <a:solidFill>
                <a:schemeClr val="dk1"/>
              </a:solidFill>
              <a:effectLst/>
              <a:latin typeface="+mn-lt"/>
              <a:ea typeface="+mn-ea"/>
              <a:cs typeface="+mn-cs"/>
            </a:rPr>
            <a:t> fee</a:t>
          </a:r>
          <a:r>
            <a:rPr lang="en-US" sz="1100" b="0" i="0" u="none" strike="noStrike" baseline="0">
              <a:solidFill>
                <a:schemeClr val="dk1"/>
              </a:solidFill>
              <a:effectLst/>
              <a:latin typeface="+mn-lt"/>
              <a:ea typeface="+mn-ea"/>
              <a:cs typeface="+mn-cs"/>
            </a:rPr>
            <a:t> per credit hour.</a:t>
          </a:r>
          <a:r>
            <a:rPr lang="en-US" sz="1100">
              <a:latin typeface="+mn-lt"/>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66</xdr:row>
      <xdr:rowOff>152401</xdr:rowOff>
    </xdr:from>
    <xdr:to>
      <xdr:col>11</xdr:col>
      <xdr:colOff>19050</xdr:colOff>
      <xdr:row>70</xdr:row>
      <xdr:rowOff>114301</xdr:rowOff>
    </xdr:to>
    <xdr:sp macro="" textlink="">
      <xdr:nvSpPr>
        <xdr:cNvPr id="2" name="TextBox 1">
          <a:extLst>
            <a:ext uri="{FF2B5EF4-FFF2-40B4-BE49-F238E27FC236}">
              <a16:creationId xmlns:a16="http://schemas.microsoft.com/office/drawing/2014/main" id="{23A86B0C-6EAF-4640-BD6B-CB929FD140EE}"/>
            </a:ext>
          </a:extLst>
        </xdr:cNvPr>
        <xdr:cNvSpPr txBox="1"/>
      </xdr:nvSpPr>
      <xdr:spPr>
        <a:xfrm>
          <a:off x="19050" y="16821151"/>
          <a:ext cx="84105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i="0" u="none" strike="noStrike">
              <a:solidFill>
                <a:srgbClr val="FF0000"/>
              </a:solidFill>
              <a:effectLst/>
              <a:latin typeface="+mn-lt"/>
              <a:ea typeface="+mn-ea"/>
              <a:cs typeface="+mn-cs"/>
            </a:rPr>
            <a:t>Disclaimer: Tuition &amp; Fees are subject to change each fiscal year based on the decision made by the   University's Board of Trustees.</a:t>
          </a:r>
          <a:r>
            <a:rPr lang="en-US" sz="1400" b="1">
              <a:solidFill>
                <a:srgbClr val="FF0000"/>
              </a:solidFill>
            </a:rPr>
            <a:t> </a:t>
          </a:r>
        </a:p>
      </xdr:txBody>
    </xdr:sp>
    <xdr:clientData/>
  </xdr:twoCellAnchor>
  <xdr:twoCellAnchor>
    <xdr:from>
      <xdr:col>0</xdr:col>
      <xdr:colOff>19050</xdr:colOff>
      <xdr:row>33</xdr:row>
      <xdr:rowOff>38100</xdr:rowOff>
    </xdr:from>
    <xdr:to>
      <xdr:col>10</xdr:col>
      <xdr:colOff>790575</xdr:colOff>
      <xdr:row>38</xdr:row>
      <xdr:rowOff>142875</xdr:rowOff>
    </xdr:to>
    <xdr:sp macro="" textlink="">
      <xdr:nvSpPr>
        <xdr:cNvPr id="3" name="TextBox 2">
          <a:extLst>
            <a:ext uri="{FF2B5EF4-FFF2-40B4-BE49-F238E27FC236}">
              <a16:creationId xmlns:a16="http://schemas.microsoft.com/office/drawing/2014/main" id="{FABF78A3-3BEE-4F36-ADEB-2352C74A90A6}"/>
            </a:ext>
          </a:extLst>
        </xdr:cNvPr>
        <xdr:cNvSpPr txBox="1"/>
      </xdr:nvSpPr>
      <xdr:spPr>
        <a:xfrm>
          <a:off x="19050" y="6543675"/>
          <a:ext cx="834390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solidFill>
                <a:schemeClr val="accent2">
                  <a:lumMod val="75000"/>
                </a:schemeClr>
              </a:solidFill>
            </a:rPr>
            <a:t>Clinical Year: The clinical year begins in the second half of the summer with one 3 credit hour rotation.   The program advises students to set aside a minimum $400 per month for living/travel expenses in the case housing is unable to be acquired for the rotation or the student prefers to commute.  Expenses may be incurred for rent, gas, food, parking, etc.  The spreadsheet</a:t>
          </a:r>
          <a:r>
            <a:rPr lang="en-US" sz="1100" b="1" baseline="0">
              <a:solidFill>
                <a:schemeClr val="accent2">
                  <a:lumMod val="75000"/>
                </a:schemeClr>
              </a:solidFill>
            </a:rPr>
            <a:t> below will include the estimated $400/month and indicated as Clinical Living/Travel Expenses.</a:t>
          </a:r>
          <a:endParaRPr lang="en-US" sz="1100" b="1">
            <a:solidFill>
              <a:schemeClr val="accent2">
                <a:lumMod val="75000"/>
              </a:schemeClr>
            </a:solidFill>
          </a:endParaRPr>
        </a:p>
      </xdr:txBody>
    </xdr:sp>
    <xdr:clientData/>
  </xdr:twoCellAnchor>
  <xdr:twoCellAnchor>
    <xdr:from>
      <xdr:col>0</xdr:col>
      <xdr:colOff>28574</xdr:colOff>
      <xdr:row>72</xdr:row>
      <xdr:rowOff>28574</xdr:rowOff>
    </xdr:from>
    <xdr:to>
      <xdr:col>10</xdr:col>
      <xdr:colOff>790574</xdr:colOff>
      <xdr:row>79</xdr:row>
      <xdr:rowOff>171449</xdr:rowOff>
    </xdr:to>
    <xdr:sp macro="" textlink="">
      <xdr:nvSpPr>
        <xdr:cNvPr id="4" name="TextBox 3">
          <a:extLst>
            <a:ext uri="{FF2B5EF4-FFF2-40B4-BE49-F238E27FC236}">
              <a16:creationId xmlns:a16="http://schemas.microsoft.com/office/drawing/2014/main" id="{30A4A7E1-FF95-4DC9-BCC4-1915BA8B426C}"/>
            </a:ext>
          </a:extLst>
        </xdr:cNvPr>
        <xdr:cNvSpPr txBox="1"/>
      </xdr:nvSpPr>
      <xdr:spPr>
        <a:xfrm>
          <a:off x="28574" y="13258799"/>
          <a:ext cx="8334375"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t>Scrubs for Labs</a:t>
          </a:r>
        </a:p>
        <a:p>
          <a:pPr marL="171450" indent="-171450">
            <a:buFont typeface="Arial" panose="020B0604020202020204" pitchFamily="34" charset="0"/>
            <a:buChar char="•"/>
          </a:pPr>
          <a:r>
            <a:rPr lang="en-US" sz="1100"/>
            <a:t>ALCS</a:t>
          </a:r>
          <a:r>
            <a:rPr lang="en-US" sz="1100" baseline="0"/>
            <a:t> &amp; BLS renewal fees every 2 years</a:t>
          </a:r>
        </a:p>
        <a:p>
          <a:pPr marL="171450" indent="-171450">
            <a:buFont typeface="Arial" panose="020B0604020202020204" pitchFamily="34" charset="0"/>
            <a:buChar char="•"/>
          </a:pPr>
          <a:r>
            <a:rPr lang="en-US" sz="1100" baseline="0"/>
            <a:t>Laptop</a:t>
          </a:r>
        </a:p>
        <a:p>
          <a:pPr marL="171450" indent="-171450">
            <a:buFont typeface="Arial" panose="020B0604020202020204" pitchFamily="34" charset="0"/>
            <a:buChar char="•"/>
          </a:pPr>
          <a:r>
            <a:rPr lang="en-US" sz="1100" baseline="0"/>
            <a:t>Printer</a:t>
          </a:r>
        </a:p>
        <a:p>
          <a:pPr marL="171450" indent="-171450">
            <a:buFont typeface="Arial" panose="020B0604020202020204" pitchFamily="34" charset="0"/>
            <a:buChar char="•"/>
          </a:pPr>
          <a:r>
            <a:rPr lang="en-US" sz="1100" baseline="0"/>
            <a:t>Additional school supplies needed</a:t>
          </a:r>
        </a:p>
        <a:p>
          <a:pPr marL="171450" indent="-171450">
            <a:buFont typeface="Arial" panose="020B0604020202020204" pitchFamily="34" charset="0"/>
            <a:buChar char="•"/>
          </a:pPr>
          <a:r>
            <a:rPr lang="en-US" sz="1100" baseline="0"/>
            <a:t>Lost ID Badges</a:t>
          </a:r>
        </a:p>
        <a:p>
          <a:pPr marL="171450" indent="-171450">
            <a:buFont typeface="Arial" panose="020B0604020202020204" pitchFamily="34" charset="0"/>
            <a:buChar char="•"/>
          </a:pPr>
          <a:r>
            <a:rPr lang="en-US" sz="1100" baseline="0"/>
            <a:t>Additional Background checks for clinical rotation sites</a:t>
          </a:r>
        </a:p>
        <a:p>
          <a:pPr marL="171450" indent="-171450">
            <a:buFont typeface="Arial" panose="020B0604020202020204" pitchFamily="34" charset="0"/>
            <a:buChar char="•"/>
          </a:pPr>
          <a:r>
            <a:rPr lang="en-US" sz="1100" baseline="0"/>
            <a:t>Medical mission trips or international travel.</a:t>
          </a:r>
          <a:endParaRPr lang="en-US" sz="1100"/>
        </a:p>
      </xdr:txBody>
    </xdr:sp>
    <xdr:clientData/>
  </xdr:twoCellAnchor>
  <xdr:twoCellAnchor>
    <xdr:from>
      <xdr:col>0</xdr:col>
      <xdr:colOff>28575</xdr:colOff>
      <xdr:row>80</xdr:row>
      <xdr:rowOff>19050</xdr:rowOff>
    </xdr:from>
    <xdr:to>
      <xdr:col>10</xdr:col>
      <xdr:colOff>809625</xdr:colOff>
      <xdr:row>85</xdr:row>
      <xdr:rowOff>133350</xdr:rowOff>
    </xdr:to>
    <xdr:sp macro="" textlink="">
      <xdr:nvSpPr>
        <xdr:cNvPr id="5" name="TextBox 4">
          <a:extLst>
            <a:ext uri="{FF2B5EF4-FFF2-40B4-BE49-F238E27FC236}">
              <a16:creationId xmlns:a16="http://schemas.microsoft.com/office/drawing/2014/main" id="{F44BF931-9D5A-4802-9CE6-4CBE95D82B05}"/>
            </a:ext>
          </a:extLst>
        </xdr:cNvPr>
        <xdr:cNvSpPr txBox="1"/>
      </xdr:nvSpPr>
      <xdr:spPr>
        <a:xfrm>
          <a:off x="28575" y="14782800"/>
          <a:ext cx="8353425"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*Additional Program</a:t>
          </a:r>
          <a:r>
            <a:rPr lang="en-US" sz="1100" b="0" i="0" u="none" strike="noStrike" baseline="0">
              <a:solidFill>
                <a:schemeClr val="dk1"/>
              </a:solidFill>
              <a:effectLst/>
              <a:latin typeface="+mn-lt"/>
              <a:ea typeface="+mn-ea"/>
              <a:cs typeface="+mn-cs"/>
            </a:rPr>
            <a:t> related costs are subject to change due to inflation or price increases</a:t>
          </a:r>
          <a:r>
            <a:rPr lang="en-US" sz="1100" b="0" i="0" u="none" strike="noStrike">
              <a:solidFill>
                <a:schemeClr val="dk1"/>
              </a:solidFill>
              <a:effectLst/>
              <a:latin typeface="+mn-lt"/>
              <a:ea typeface="+mn-ea"/>
              <a:cs typeface="+mn-cs"/>
            </a:rPr>
            <a: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**Some textbooks may be reused over semesters through didactic and clinical year or may be find online through UK's Medical Library.</a:t>
          </a:r>
        </a:p>
        <a:p>
          <a:r>
            <a:rPr lang="en-US" sz="1100">
              <a:latin typeface="+mn-lt"/>
            </a:rPr>
            <a:t>  </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rc-pa.org/" TargetMode="External"/><Relationship Id="rId18" Type="http://schemas.openxmlformats.org/officeDocument/2006/relationships/hyperlink" Target="https://www.uky.edu/thestudy/" TargetMode="External"/><Relationship Id="rId26" Type="http://schemas.openxmlformats.org/officeDocument/2006/relationships/hyperlink" Target="https://www.uky.edu/studentaccount/sites/www.uky.edu.studentaccount/files/Mandatory%20Fees%202022-2023_0.pdf" TargetMode="External"/><Relationship Id="rId39" Type="http://schemas.openxmlformats.org/officeDocument/2006/relationships/hyperlink" Target="https://studentaccount.uky.edu/tuition-and-fees" TargetMode="External"/><Relationship Id="rId21" Type="http://schemas.openxmlformats.org/officeDocument/2006/relationships/hyperlink" Target="https://registrar.uky.edu/academic-calendars/years/university/2024-2025" TargetMode="External"/><Relationship Id="rId34" Type="http://schemas.openxmlformats.org/officeDocument/2006/relationships/hyperlink" Target="https://kentuckypa.org/" TargetMode="External"/><Relationship Id="rId42" Type="http://schemas.openxmlformats.org/officeDocument/2006/relationships/printerSettings" Target="../printerSettings/printerSettings1.bin"/><Relationship Id="rId7" Type="http://schemas.openxmlformats.org/officeDocument/2006/relationships/hyperlink" Target="https://www.uky.edu/chs/physician-assistant-studies/our-program/curriculum" TargetMode="External"/><Relationship Id="rId2" Type="http://schemas.openxmlformats.org/officeDocument/2006/relationships/hyperlink" Target="https://www.uky.edu/chs/physician-assistant-studies/our-program/curriculum" TargetMode="External"/><Relationship Id="rId16" Type="http://schemas.openxmlformats.org/officeDocument/2006/relationships/hyperlink" Target="https://www.uky.edu/counselingcenter/" TargetMode="External"/><Relationship Id="rId20" Type="http://schemas.openxmlformats.org/officeDocument/2006/relationships/hyperlink" Target="https://www.uky.edu/cgd/" TargetMode="External"/><Relationship Id="rId29" Type="http://schemas.openxmlformats.org/officeDocument/2006/relationships/hyperlink" Target="https://www.uky.edu/studentaccount/sites/www.uky.edu.studentaccount/files/Mandatory%20Fees%202022-2023_0.pdf" TargetMode="External"/><Relationship Id="rId41" Type="http://schemas.openxmlformats.org/officeDocument/2006/relationships/hyperlink" Target="https://www.uky.edu/chs/current-students/compliance-background-checks-and-drug-screens" TargetMode="External"/><Relationship Id="rId1" Type="http://schemas.openxmlformats.org/officeDocument/2006/relationships/hyperlink" Target="https://www.uky.edu/chs/physician-assistant-studies/our-program/curriculum" TargetMode="External"/><Relationship Id="rId6" Type="http://schemas.openxmlformats.org/officeDocument/2006/relationships/hyperlink" Target="https://www.uky.edu/chs/physician-assistant-studies/our-program/curriculum" TargetMode="External"/><Relationship Id="rId11" Type="http://schemas.openxmlformats.org/officeDocument/2006/relationships/hyperlink" Target="https://kentuckypa.org/" TargetMode="External"/><Relationship Id="rId24" Type="http://schemas.openxmlformats.org/officeDocument/2006/relationships/hyperlink" Target="https://studentaccount.uky.edu/tuition-and-fees" TargetMode="External"/><Relationship Id="rId32" Type="http://schemas.openxmlformats.org/officeDocument/2006/relationships/hyperlink" Target="https://www.uky.edu/transportation/park/student-permits/studentperiphery" TargetMode="External"/><Relationship Id="rId37" Type="http://schemas.openxmlformats.org/officeDocument/2006/relationships/hyperlink" Target="https://studentaccount.uky.edu/tuition-and-fees" TargetMode="External"/><Relationship Id="rId40" Type="http://schemas.openxmlformats.org/officeDocument/2006/relationships/hyperlink" Target="https://www.uky.edu/chs/current-students/compliance-background-checks-and-drug-screens" TargetMode="External"/><Relationship Id="rId5" Type="http://schemas.openxmlformats.org/officeDocument/2006/relationships/hyperlink" Target="https://www.uky.edu/chs/physician-assistant-studies/our-program/curriculum" TargetMode="External"/><Relationship Id="rId15" Type="http://schemas.openxmlformats.org/officeDocument/2006/relationships/hyperlink" Target="https://www.nccpa.net/become-certified/pance-blueprint/" TargetMode="External"/><Relationship Id="rId23" Type="http://schemas.openxmlformats.org/officeDocument/2006/relationships/hyperlink" Target="https://studentaccount.uky.edu/tuition-and-fees" TargetMode="External"/><Relationship Id="rId28" Type="http://schemas.openxmlformats.org/officeDocument/2006/relationships/hyperlink" Target="https://www.uky.edu/studentaccount/sites/www.uky.edu.studentaccount/files/Mandatory%20Fees%202022-2023_0.pdf" TargetMode="External"/><Relationship Id="rId36" Type="http://schemas.openxmlformats.org/officeDocument/2006/relationships/hyperlink" Target="https://studentaccount.uky.edu/tuition-and-fees" TargetMode="External"/><Relationship Id="rId10" Type="http://schemas.openxmlformats.org/officeDocument/2006/relationships/hyperlink" Target="https://www.thepalife.com/physician-assistant-state-licensing-everything-you-need-to-know/" TargetMode="External"/><Relationship Id="rId19" Type="http://schemas.openxmlformats.org/officeDocument/2006/relationships/hyperlink" Target="https://www.uky.edu/ombud/" TargetMode="External"/><Relationship Id="rId31" Type="http://schemas.openxmlformats.org/officeDocument/2006/relationships/hyperlink" Target="https://www.uky.edu/transportation/park/student-permits/studentperiphery" TargetMode="External"/><Relationship Id="rId4" Type="http://schemas.openxmlformats.org/officeDocument/2006/relationships/hyperlink" Target="https://www.uky.edu/chs/physician-assistant-studies/our-program/curriculum" TargetMode="External"/><Relationship Id="rId9" Type="http://schemas.openxmlformats.org/officeDocument/2006/relationships/hyperlink" Target="https://www.uky.edu/chs/current-students/compliance-background-checks-and-drug-screens" TargetMode="External"/><Relationship Id="rId14" Type="http://schemas.openxmlformats.org/officeDocument/2006/relationships/hyperlink" Target="https://www.nccpa.net/become-certified/pance-blueprint/" TargetMode="External"/><Relationship Id="rId22" Type="http://schemas.openxmlformats.org/officeDocument/2006/relationships/hyperlink" Target="https://studentaccount.uky.edu/tuition-and-fees" TargetMode="External"/><Relationship Id="rId27" Type="http://schemas.openxmlformats.org/officeDocument/2006/relationships/hyperlink" Target="https://www.uky.edu/studentaccount/sites/www.uky.edu.studentaccount/files/Mandatory%20Fees%202022-2023_0.pdf" TargetMode="External"/><Relationship Id="rId30" Type="http://schemas.openxmlformats.org/officeDocument/2006/relationships/hyperlink" Target="https://www.uky.edu/transportation/park/student-permits/studentperiphery" TargetMode="External"/><Relationship Id="rId35" Type="http://schemas.openxmlformats.org/officeDocument/2006/relationships/hyperlink" Target="https://studentaccount.uky.edu/tuition-and-fees" TargetMode="External"/><Relationship Id="rId43" Type="http://schemas.openxmlformats.org/officeDocument/2006/relationships/drawing" Target="../drawings/drawing1.xml"/><Relationship Id="rId8" Type="http://schemas.openxmlformats.org/officeDocument/2006/relationships/hyperlink" Target="https://www.uky.edu/chs/physician-assistant-studies/our-program/curriculum" TargetMode="External"/><Relationship Id="rId3" Type="http://schemas.openxmlformats.org/officeDocument/2006/relationships/hyperlink" Target="https://www.uky.edu/chs/physician-assistant-studies/our-program/curriculum" TargetMode="External"/><Relationship Id="rId12" Type="http://schemas.openxmlformats.org/officeDocument/2006/relationships/hyperlink" Target="https://www.aapa.org/wp-content/uploads/2017/02/PA-Competencies-updated.pdf" TargetMode="External"/><Relationship Id="rId17" Type="http://schemas.openxmlformats.org/officeDocument/2006/relationships/hyperlink" Target="https://www.uky.edu/DisabilityResourceCenter/" TargetMode="External"/><Relationship Id="rId25" Type="http://schemas.openxmlformats.org/officeDocument/2006/relationships/hyperlink" Target="chrome-extension://efaidnbmnnnibpcajpcglclefindmkaj/https:/www.uky.edu/studentaccount/sites/www.uky.edu.studentaccount/files/2024-2025%20Mandatory%20Fee%20Assessment%20Policy.pdf" TargetMode="External"/><Relationship Id="rId33" Type="http://schemas.openxmlformats.org/officeDocument/2006/relationships/hyperlink" Target="https://www.aapa.org/member-central/student-membership/" TargetMode="External"/><Relationship Id="rId38" Type="http://schemas.openxmlformats.org/officeDocument/2006/relationships/hyperlink" Target="https://studentaccount.uky.edu/tuition-and-fee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arc-pa.org/" TargetMode="External"/><Relationship Id="rId18" Type="http://schemas.openxmlformats.org/officeDocument/2006/relationships/hyperlink" Target="https://www.uky.edu/thestudy/" TargetMode="External"/><Relationship Id="rId26" Type="http://schemas.openxmlformats.org/officeDocument/2006/relationships/hyperlink" Target="https://www.uky.edu/studentaccount/sites/www.uky.edu.studentaccount/files/Mandatory%20Fees%202022-2023_0.pdf" TargetMode="External"/><Relationship Id="rId39" Type="http://schemas.openxmlformats.org/officeDocument/2006/relationships/drawing" Target="../drawings/drawing2.xml"/><Relationship Id="rId21" Type="http://schemas.openxmlformats.org/officeDocument/2006/relationships/hyperlink" Target="https://registrar.uky.edu/academic-calendars/years/university/2024-2025" TargetMode="External"/><Relationship Id="rId34" Type="http://schemas.openxmlformats.org/officeDocument/2006/relationships/hyperlink" Target="https://www.uky.edu/studentaccount/tuition" TargetMode="External"/><Relationship Id="rId7" Type="http://schemas.openxmlformats.org/officeDocument/2006/relationships/hyperlink" Target="https://www.uky.edu/chs/physician-assistant-studies/our-program/curriculum" TargetMode="External"/><Relationship Id="rId12" Type="http://schemas.openxmlformats.org/officeDocument/2006/relationships/hyperlink" Target="https://www.aapa.org/wp-content/uploads/2017/02/PA-Competencies-updated.pdf" TargetMode="External"/><Relationship Id="rId17" Type="http://schemas.openxmlformats.org/officeDocument/2006/relationships/hyperlink" Target="https://www.uky.edu/DisabilityResourceCenter/" TargetMode="External"/><Relationship Id="rId25" Type="http://schemas.openxmlformats.org/officeDocument/2006/relationships/hyperlink" Target="chrome-extension://efaidnbmnnnibpcajpcglclefindmkaj/https:/www.uky.edu/studentaccount/sites/www.uky.edu.studentaccount/files/2024-2025%20Mandatory%20Fee%20Assessment%20Policy.pdf" TargetMode="External"/><Relationship Id="rId33" Type="http://schemas.openxmlformats.org/officeDocument/2006/relationships/hyperlink" Target="https://www.uky.edu/studentaccount/tuition" TargetMode="External"/><Relationship Id="rId38" Type="http://schemas.openxmlformats.org/officeDocument/2006/relationships/printerSettings" Target="../printerSettings/printerSettings2.bin"/><Relationship Id="rId2" Type="http://schemas.openxmlformats.org/officeDocument/2006/relationships/hyperlink" Target="https://www.uky.edu/chs/physician-assistant-studies/our-program/curriculum" TargetMode="External"/><Relationship Id="rId16" Type="http://schemas.openxmlformats.org/officeDocument/2006/relationships/hyperlink" Target="https://www.uky.edu/counselingcenter/" TargetMode="External"/><Relationship Id="rId20" Type="http://schemas.openxmlformats.org/officeDocument/2006/relationships/hyperlink" Target="https://www.uky.edu/cgd/" TargetMode="External"/><Relationship Id="rId29" Type="http://schemas.openxmlformats.org/officeDocument/2006/relationships/hyperlink" Target="https://www.uky.edu/studentaccount/sites/www.uky.edu.studentaccount/files/Mandatory%20Fees%202022-2023_0.pdf" TargetMode="External"/><Relationship Id="rId1" Type="http://schemas.openxmlformats.org/officeDocument/2006/relationships/hyperlink" Target="https://www.uky.edu/chs/physician-assistant-studies/our-program/curriculum" TargetMode="External"/><Relationship Id="rId6" Type="http://schemas.openxmlformats.org/officeDocument/2006/relationships/hyperlink" Target="https://www.uky.edu/chs/physician-assistant-studies/our-program/curriculum" TargetMode="External"/><Relationship Id="rId11" Type="http://schemas.openxmlformats.org/officeDocument/2006/relationships/hyperlink" Target="https://kentuckypa.org/" TargetMode="External"/><Relationship Id="rId24" Type="http://schemas.openxmlformats.org/officeDocument/2006/relationships/hyperlink" Target="https://www.uky.edu/studentaccount/tuition" TargetMode="External"/><Relationship Id="rId32" Type="http://schemas.openxmlformats.org/officeDocument/2006/relationships/hyperlink" Target="https://www.uky.edu/transportation/park/student-permits/studentperiphery" TargetMode="External"/><Relationship Id="rId37" Type="http://schemas.openxmlformats.org/officeDocument/2006/relationships/hyperlink" Target="https://www.uky.edu/studentaccount/tuition" TargetMode="External"/><Relationship Id="rId5" Type="http://schemas.openxmlformats.org/officeDocument/2006/relationships/hyperlink" Target="https://www.uky.edu/chs/physician-assistant-studies/our-program/curriculum" TargetMode="External"/><Relationship Id="rId15" Type="http://schemas.openxmlformats.org/officeDocument/2006/relationships/hyperlink" Target="https://www.nccpa.net/become-certified/pance-blueprint/" TargetMode="External"/><Relationship Id="rId23" Type="http://schemas.openxmlformats.org/officeDocument/2006/relationships/hyperlink" Target="https://www.uky.edu/studentaccount/tuition" TargetMode="External"/><Relationship Id="rId28" Type="http://schemas.openxmlformats.org/officeDocument/2006/relationships/hyperlink" Target="https://www.uky.edu/studentaccount/sites/www.uky.edu.studentaccount/files/Mandatory%20Fees%202022-2023_0.pdf" TargetMode="External"/><Relationship Id="rId36" Type="http://schemas.openxmlformats.org/officeDocument/2006/relationships/hyperlink" Target="https://www.uky.edu/studentaccount/tuition" TargetMode="External"/><Relationship Id="rId10" Type="http://schemas.openxmlformats.org/officeDocument/2006/relationships/hyperlink" Target="https://www.thepalife.com/physician-assistant-state-licensing-everything-you-need-to-know/" TargetMode="External"/><Relationship Id="rId19" Type="http://schemas.openxmlformats.org/officeDocument/2006/relationships/hyperlink" Target="https://www.uky.edu/ombud/" TargetMode="External"/><Relationship Id="rId31" Type="http://schemas.openxmlformats.org/officeDocument/2006/relationships/hyperlink" Target="https://www.uky.edu/transportation/park/student-permits/studentperiphery" TargetMode="External"/><Relationship Id="rId4" Type="http://schemas.openxmlformats.org/officeDocument/2006/relationships/hyperlink" Target="https://www.uky.edu/chs/physician-assistant-studies/our-program/curriculum" TargetMode="External"/><Relationship Id="rId9" Type="http://schemas.openxmlformats.org/officeDocument/2006/relationships/hyperlink" Target="https://www.uky.edu/chs/current-students/compliance-background-checks-and-drug-screens" TargetMode="External"/><Relationship Id="rId14" Type="http://schemas.openxmlformats.org/officeDocument/2006/relationships/hyperlink" Target="https://www.nccpa.net/become-certified/pance-blueprint/" TargetMode="External"/><Relationship Id="rId22" Type="http://schemas.openxmlformats.org/officeDocument/2006/relationships/hyperlink" Target="https://www.uky.edu/studentaccount/tuition" TargetMode="External"/><Relationship Id="rId27" Type="http://schemas.openxmlformats.org/officeDocument/2006/relationships/hyperlink" Target="https://www.uky.edu/studentaccount/sites/www.uky.edu.studentaccount/files/Mandatory%20Fees%202022-2023_0.pdf" TargetMode="External"/><Relationship Id="rId30" Type="http://schemas.openxmlformats.org/officeDocument/2006/relationships/hyperlink" Target="https://www.uky.edu/transportation/park/student-permits/studentperiphery" TargetMode="External"/><Relationship Id="rId35" Type="http://schemas.openxmlformats.org/officeDocument/2006/relationships/hyperlink" Target="https://www.uky.edu/studentaccount/tuition" TargetMode="External"/><Relationship Id="rId8" Type="http://schemas.openxmlformats.org/officeDocument/2006/relationships/hyperlink" Target="https://www.uky.edu/chs/physician-assistant-studies/our-program/curriculum" TargetMode="External"/><Relationship Id="rId3" Type="http://schemas.openxmlformats.org/officeDocument/2006/relationships/hyperlink" Target="https://www.uky.edu/chs/physician-assistant-studies/our-program/curriculu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uky.edu/chs/physician-assistant-studies/our-program/curriculum" TargetMode="External"/><Relationship Id="rId13" Type="http://schemas.openxmlformats.org/officeDocument/2006/relationships/hyperlink" Target="http://www.arc-pa.org/" TargetMode="External"/><Relationship Id="rId18" Type="http://schemas.openxmlformats.org/officeDocument/2006/relationships/hyperlink" Target="https://www.uky.edu/thestudy/" TargetMode="External"/><Relationship Id="rId26" Type="http://schemas.openxmlformats.org/officeDocument/2006/relationships/printerSettings" Target="../printerSettings/printerSettings3.bin"/><Relationship Id="rId3" Type="http://schemas.openxmlformats.org/officeDocument/2006/relationships/hyperlink" Target="https://www.uky.edu/chs/physician-assistant-studies/our-program/curriculum" TargetMode="External"/><Relationship Id="rId21" Type="http://schemas.openxmlformats.org/officeDocument/2006/relationships/hyperlink" Target="https://registrar.uky.edu/academic-calendars/years/university/2024-2025" TargetMode="External"/><Relationship Id="rId7" Type="http://schemas.openxmlformats.org/officeDocument/2006/relationships/hyperlink" Target="https://www.uky.edu/chs/physician-assistant-studies/our-program/curriculum" TargetMode="External"/><Relationship Id="rId12" Type="http://schemas.openxmlformats.org/officeDocument/2006/relationships/hyperlink" Target="https://www.aapa.org/wp-content/uploads/2017/02/PA-Competencies-updated.pdf" TargetMode="External"/><Relationship Id="rId17" Type="http://schemas.openxmlformats.org/officeDocument/2006/relationships/hyperlink" Target="https://www.uky.edu/DisabilityResourceCenter/" TargetMode="External"/><Relationship Id="rId25" Type="http://schemas.openxmlformats.org/officeDocument/2006/relationships/hyperlink" Target="https://kentuckypa.org/" TargetMode="External"/><Relationship Id="rId2" Type="http://schemas.openxmlformats.org/officeDocument/2006/relationships/hyperlink" Target="https://www.uky.edu/chs/physician-assistant-studies/our-program/curriculum" TargetMode="External"/><Relationship Id="rId16" Type="http://schemas.openxmlformats.org/officeDocument/2006/relationships/hyperlink" Target="https://www.uky.edu/counselingcenter/" TargetMode="External"/><Relationship Id="rId20" Type="http://schemas.openxmlformats.org/officeDocument/2006/relationships/hyperlink" Target="https://www.uky.edu/cgd/" TargetMode="External"/><Relationship Id="rId1" Type="http://schemas.openxmlformats.org/officeDocument/2006/relationships/hyperlink" Target="https://www.uky.edu/chs/physician-assistant-studies/our-program/curriculum" TargetMode="External"/><Relationship Id="rId6" Type="http://schemas.openxmlformats.org/officeDocument/2006/relationships/hyperlink" Target="https://www.uky.edu/chs/physician-assistant-studies/our-program/curriculum" TargetMode="External"/><Relationship Id="rId11" Type="http://schemas.openxmlformats.org/officeDocument/2006/relationships/hyperlink" Target="https://kentuckypa.org/" TargetMode="External"/><Relationship Id="rId24" Type="http://schemas.openxmlformats.org/officeDocument/2006/relationships/hyperlink" Target="https://www.aapa.org/member-central/student-membership/" TargetMode="External"/><Relationship Id="rId5" Type="http://schemas.openxmlformats.org/officeDocument/2006/relationships/hyperlink" Target="https://www.uky.edu/chs/physician-assistant-studies/our-program/curriculum" TargetMode="External"/><Relationship Id="rId15" Type="http://schemas.openxmlformats.org/officeDocument/2006/relationships/hyperlink" Target="https://www.nccpa.net/become-certified/pance-blueprint/" TargetMode="External"/><Relationship Id="rId23" Type="http://schemas.openxmlformats.org/officeDocument/2006/relationships/hyperlink" Target="https://www.uky.edu/chs/current-students/compliance-background-checks-and-drug-screens" TargetMode="External"/><Relationship Id="rId10" Type="http://schemas.openxmlformats.org/officeDocument/2006/relationships/hyperlink" Target="https://www.thepalife.com/physician-assistant-state-licensing-everything-you-need-to-know/" TargetMode="External"/><Relationship Id="rId19" Type="http://schemas.openxmlformats.org/officeDocument/2006/relationships/hyperlink" Target="https://www.uky.edu/ombud/" TargetMode="External"/><Relationship Id="rId4" Type="http://schemas.openxmlformats.org/officeDocument/2006/relationships/hyperlink" Target="https://www.uky.edu/chs/physician-assistant-studies/our-program/curriculum" TargetMode="External"/><Relationship Id="rId9" Type="http://schemas.openxmlformats.org/officeDocument/2006/relationships/hyperlink" Target="https://www.uky.edu/chs/current-students/compliance-background-checks-and-drug-screens" TargetMode="External"/><Relationship Id="rId14" Type="http://schemas.openxmlformats.org/officeDocument/2006/relationships/hyperlink" Target="https://www.nccpa.net/become-certified/pance-blueprint/" TargetMode="External"/><Relationship Id="rId22" Type="http://schemas.openxmlformats.org/officeDocument/2006/relationships/hyperlink" Target="https://www.uky.edu/chs/current-students/compliance-background-checks-and-drug-screens" TargetMode="External"/><Relationship Id="rId27"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ECC1-C8AE-4859-A58C-84741333A034}">
  <dimension ref="A1:Q132"/>
  <sheetViews>
    <sheetView tabSelected="1" view="pageLayout" zoomScaleNormal="100" workbookViewId="0">
      <selection activeCell="A80" sqref="A80"/>
    </sheetView>
  </sheetViews>
  <sheetFormatPr defaultColWidth="9.140625" defaultRowHeight="15" x14ac:dyDescent="0.25"/>
  <cols>
    <col min="4" max="4" width="17.140625" customWidth="1"/>
    <col min="5" max="5" width="10.85546875" style="57" customWidth="1"/>
    <col min="6" max="6" width="9.140625" style="57"/>
    <col min="7" max="7" width="10.85546875" style="57" customWidth="1"/>
    <col min="9" max="9" width="11.7109375" bestFit="1" customWidth="1"/>
    <col min="11" max="11" width="11.7109375" bestFit="1" customWidth="1"/>
  </cols>
  <sheetData>
    <row r="1" spans="1:11" ht="15.75" thickBot="1" x14ac:dyDescent="0.3">
      <c r="A1" s="1" t="s">
        <v>0</v>
      </c>
      <c r="B1" s="2"/>
      <c r="C1" s="2"/>
      <c r="D1" s="2"/>
      <c r="E1" s="3"/>
      <c r="F1" s="3"/>
      <c r="G1" s="3"/>
      <c r="H1" s="2"/>
      <c r="I1" s="2"/>
      <c r="J1" s="2"/>
      <c r="K1" s="4"/>
    </row>
    <row r="2" spans="1:11" ht="15.75" thickBot="1" x14ac:dyDescent="0.3">
      <c r="A2" s="120" t="s">
        <v>1</v>
      </c>
      <c r="B2" s="6"/>
      <c r="C2" s="6"/>
      <c r="D2" s="6"/>
      <c r="E2" s="7"/>
      <c r="F2" s="7"/>
      <c r="G2" s="8"/>
      <c r="H2" s="9"/>
      <c r="I2" s="9"/>
      <c r="J2" s="9"/>
      <c r="K2" s="10"/>
    </row>
    <row r="3" spans="1:11" ht="15.75" thickBot="1" x14ac:dyDescent="0.3">
      <c r="A3" s="62" t="s">
        <v>2</v>
      </c>
      <c r="E3" s="14"/>
      <c r="F3" s="111" t="s">
        <v>3</v>
      </c>
      <c r="G3" s="15"/>
      <c r="H3" s="13"/>
      <c r="I3" s="14"/>
      <c r="J3" s="111" t="s">
        <v>4</v>
      </c>
      <c r="K3" s="15"/>
    </row>
    <row r="4" spans="1:11" ht="15.75" thickBot="1" x14ac:dyDescent="0.3">
      <c r="A4" s="16" t="s">
        <v>5</v>
      </c>
      <c r="B4" s="17"/>
      <c r="C4" s="17"/>
      <c r="D4" s="18"/>
      <c r="E4" s="19" t="s">
        <v>6</v>
      </c>
      <c r="F4" s="13"/>
      <c r="G4" s="19" t="s">
        <v>7</v>
      </c>
      <c r="H4" s="13"/>
      <c r="I4" s="19" t="s">
        <v>6</v>
      </c>
      <c r="J4" s="13"/>
      <c r="K4" s="19" t="s">
        <v>7</v>
      </c>
    </row>
    <row r="5" spans="1:11" x14ac:dyDescent="0.25">
      <c r="A5" s="20" t="s">
        <v>8</v>
      </c>
      <c r="B5" s="21"/>
      <c r="C5" s="21"/>
      <c r="D5" s="22"/>
      <c r="E5" s="24">
        <v>7893</v>
      </c>
      <c r="F5" s="13"/>
      <c r="G5" s="24">
        <v>7893</v>
      </c>
      <c r="H5" s="13"/>
      <c r="I5" s="24">
        <v>18787.5</v>
      </c>
      <c r="J5" s="13"/>
      <c r="K5" s="24">
        <v>18787.5</v>
      </c>
    </row>
    <row r="6" spans="1:11" x14ac:dyDescent="0.25">
      <c r="A6" s="25" t="s">
        <v>9</v>
      </c>
      <c r="B6" s="26"/>
      <c r="C6" s="26"/>
      <c r="D6" s="27"/>
      <c r="E6" s="28">
        <v>696.5</v>
      </c>
      <c r="F6" s="13"/>
      <c r="G6" s="28">
        <v>696.5</v>
      </c>
      <c r="H6" s="13"/>
      <c r="I6" s="28">
        <v>696.5</v>
      </c>
      <c r="J6" s="13"/>
      <c r="K6" s="28">
        <v>696.5</v>
      </c>
    </row>
    <row r="7" spans="1:11" x14ac:dyDescent="0.25">
      <c r="A7" s="25" t="s">
        <v>10</v>
      </c>
      <c r="B7" s="29"/>
      <c r="C7" s="29"/>
      <c r="D7" s="30"/>
      <c r="E7" s="31">
        <v>272</v>
      </c>
      <c r="F7" s="32"/>
      <c r="G7" s="31">
        <v>0</v>
      </c>
      <c r="H7" s="32"/>
      <c r="I7" s="31">
        <v>272</v>
      </c>
      <c r="J7" s="32"/>
      <c r="K7" s="31">
        <v>0</v>
      </c>
    </row>
    <row r="8" spans="1:11" x14ac:dyDescent="0.25">
      <c r="A8" s="25" t="s">
        <v>11</v>
      </c>
      <c r="B8" s="26"/>
      <c r="C8" s="26"/>
      <c r="D8" s="27"/>
      <c r="E8" s="28">
        <v>115.99</v>
      </c>
      <c r="F8" s="13"/>
      <c r="G8" s="28">
        <v>115.99</v>
      </c>
      <c r="H8" s="13"/>
      <c r="I8" s="28">
        <v>115.99</v>
      </c>
      <c r="J8" s="13"/>
      <c r="K8" s="28">
        <v>115.99</v>
      </c>
    </row>
    <row r="9" spans="1:11" x14ac:dyDescent="0.25">
      <c r="A9" s="33" t="s">
        <v>12</v>
      </c>
      <c r="B9" s="26"/>
      <c r="C9" s="26"/>
      <c r="D9" s="27"/>
      <c r="E9" s="28">
        <v>850</v>
      </c>
      <c r="F9" s="13"/>
      <c r="G9" s="28">
        <v>850</v>
      </c>
      <c r="H9" s="13"/>
      <c r="I9" s="28">
        <v>850</v>
      </c>
      <c r="J9" s="13"/>
      <c r="K9" s="28">
        <v>850</v>
      </c>
    </row>
    <row r="10" spans="1:11" x14ac:dyDescent="0.25">
      <c r="A10" s="34" t="s">
        <v>13</v>
      </c>
      <c r="B10" s="29"/>
      <c r="C10" s="29"/>
      <c r="D10" s="30"/>
      <c r="E10" s="31">
        <v>500</v>
      </c>
      <c r="F10" s="32"/>
      <c r="G10" s="31">
        <v>500</v>
      </c>
      <c r="H10" s="32"/>
      <c r="I10" s="31">
        <v>500</v>
      </c>
      <c r="J10" s="32"/>
      <c r="K10" s="31">
        <v>500</v>
      </c>
    </row>
    <row r="11" spans="1:11" x14ac:dyDescent="0.25">
      <c r="A11" s="34" t="s">
        <v>57</v>
      </c>
      <c r="B11" s="29"/>
      <c r="C11" s="29"/>
      <c r="D11" s="30"/>
      <c r="E11" s="31">
        <v>140</v>
      </c>
      <c r="F11" s="32"/>
      <c r="G11" s="31">
        <v>140</v>
      </c>
      <c r="H11" s="32"/>
      <c r="I11" s="31">
        <v>140</v>
      </c>
      <c r="J11" s="32"/>
      <c r="K11" s="31">
        <v>140</v>
      </c>
    </row>
    <row r="12" spans="1:11" x14ac:dyDescent="0.25">
      <c r="A12" s="25" t="s">
        <v>14</v>
      </c>
      <c r="B12" s="29"/>
      <c r="C12" s="29"/>
      <c r="D12" s="30"/>
      <c r="E12" s="31">
        <v>75</v>
      </c>
      <c r="F12" s="32"/>
      <c r="G12" s="31">
        <v>75</v>
      </c>
      <c r="H12" s="32"/>
      <c r="I12" s="31">
        <v>75</v>
      </c>
      <c r="J12" s="32"/>
      <c r="K12" s="31">
        <v>75</v>
      </c>
    </row>
    <row r="13" spans="1:11" x14ac:dyDescent="0.25">
      <c r="A13" s="25" t="s">
        <v>15</v>
      </c>
      <c r="B13" s="26"/>
      <c r="C13" s="26"/>
      <c r="D13" s="27"/>
      <c r="E13" s="28">
        <v>75</v>
      </c>
      <c r="F13" s="13"/>
      <c r="G13" s="28">
        <v>75</v>
      </c>
      <c r="H13" s="13"/>
      <c r="I13" s="28">
        <v>75</v>
      </c>
      <c r="J13" s="13"/>
      <c r="K13" s="28">
        <v>75</v>
      </c>
    </row>
    <row r="14" spans="1:11" ht="15.75" thickBot="1" x14ac:dyDescent="0.3">
      <c r="A14" s="35" t="s">
        <v>16</v>
      </c>
      <c r="B14" s="36"/>
      <c r="C14" s="36"/>
      <c r="D14" s="37"/>
      <c r="E14" s="39">
        <v>75</v>
      </c>
      <c r="F14" s="13"/>
      <c r="G14" s="39">
        <v>75</v>
      </c>
      <c r="H14" s="13"/>
      <c r="I14" s="39">
        <v>75</v>
      </c>
      <c r="J14" s="13"/>
      <c r="K14" s="39">
        <v>75</v>
      </c>
    </row>
    <row r="15" spans="1:11" ht="15.75" thickBot="1" x14ac:dyDescent="0.3">
      <c r="A15" s="40" t="s">
        <v>17</v>
      </c>
      <c r="B15" s="41"/>
      <c r="C15" s="41"/>
      <c r="D15" s="42"/>
      <c r="E15" s="43">
        <f>SUM(E5:E14)</f>
        <v>10692.49</v>
      </c>
      <c r="F15" s="13"/>
      <c r="G15" s="43">
        <f>SUM(G5:G14)</f>
        <v>10420.49</v>
      </c>
      <c r="H15" s="13"/>
      <c r="I15" s="43">
        <f>SUM(I5:I14)</f>
        <v>21586.99</v>
      </c>
      <c r="J15" s="13"/>
      <c r="K15" s="43">
        <f>SUM(K5:K14)</f>
        <v>21314.99</v>
      </c>
    </row>
    <row r="16" spans="1:11" ht="15.75" thickBot="1" x14ac:dyDescent="0.3">
      <c r="A16" s="5" t="s">
        <v>18</v>
      </c>
      <c r="B16" s="44"/>
      <c r="C16" s="44"/>
      <c r="D16" s="44"/>
      <c r="E16" s="45"/>
      <c r="F16" s="7"/>
      <c r="G16" s="45"/>
      <c r="H16" s="9"/>
      <c r="I16" s="46"/>
      <c r="J16" s="9"/>
      <c r="K16" s="47"/>
    </row>
    <row r="17" spans="1:11" ht="15.75" thickBot="1" x14ac:dyDescent="0.3">
      <c r="A17" s="48"/>
      <c r="E17" s="11"/>
      <c r="F17" s="111" t="s">
        <v>3</v>
      </c>
      <c r="G17" s="12"/>
      <c r="H17" s="13"/>
      <c r="I17" s="11"/>
      <c r="J17" s="111" t="s">
        <v>4</v>
      </c>
      <c r="K17" s="12"/>
    </row>
    <row r="18" spans="1:11" ht="15.75" thickBot="1" x14ac:dyDescent="0.3">
      <c r="A18" s="16" t="s">
        <v>5</v>
      </c>
      <c r="B18" s="17"/>
      <c r="C18" s="17"/>
      <c r="D18" s="17"/>
      <c r="E18" s="49" t="s">
        <v>6</v>
      </c>
      <c r="F18" s="13"/>
      <c r="G18" s="49" t="s">
        <v>7</v>
      </c>
      <c r="H18" s="13"/>
      <c r="I18" s="49" t="s">
        <v>6</v>
      </c>
      <c r="J18" s="13"/>
      <c r="K18" s="49" t="s">
        <v>7</v>
      </c>
    </row>
    <row r="19" spans="1:11" x14ac:dyDescent="0.25">
      <c r="A19" s="20" t="s">
        <v>19</v>
      </c>
      <c r="B19" s="21"/>
      <c r="C19" s="21"/>
      <c r="D19" s="21"/>
      <c r="E19" s="23">
        <v>6908</v>
      </c>
      <c r="F19" s="13"/>
      <c r="G19" s="23">
        <v>6908</v>
      </c>
      <c r="H19" s="13"/>
      <c r="I19" s="50">
        <v>16596</v>
      </c>
      <c r="J19" s="32"/>
      <c r="K19" s="50">
        <v>16596</v>
      </c>
    </row>
    <row r="20" spans="1:11" ht="15.75" thickBot="1" x14ac:dyDescent="0.3">
      <c r="A20" s="34" t="s">
        <v>57</v>
      </c>
      <c r="B20" s="26"/>
      <c r="C20" s="26"/>
      <c r="D20" s="26"/>
      <c r="E20" s="38">
        <v>80</v>
      </c>
      <c r="F20" s="13"/>
      <c r="G20" s="38">
        <v>80</v>
      </c>
      <c r="H20" s="13"/>
      <c r="I20" s="38">
        <v>80</v>
      </c>
      <c r="J20" s="13"/>
      <c r="K20" s="38">
        <v>80</v>
      </c>
    </row>
    <row r="21" spans="1:11" ht="15.75" thickBot="1" x14ac:dyDescent="0.3">
      <c r="A21" s="51" t="s">
        <v>20</v>
      </c>
      <c r="B21" s="52"/>
      <c r="C21" s="52"/>
      <c r="D21" s="52"/>
      <c r="E21" s="43">
        <f>SUM(E19:E20)</f>
        <v>6988</v>
      </c>
      <c r="F21" s="13"/>
      <c r="G21" s="43">
        <f>SUM(G19:G20)</f>
        <v>6988</v>
      </c>
      <c r="H21" s="13"/>
      <c r="I21" s="43">
        <f>SUM(I19:I20)</f>
        <v>16676</v>
      </c>
      <c r="J21" s="13"/>
      <c r="K21" s="43">
        <f>SUM(K19:K20)</f>
        <v>16676</v>
      </c>
    </row>
    <row r="22" spans="1:11" ht="15.75" thickBot="1" x14ac:dyDescent="0.3">
      <c r="A22" s="5" t="s">
        <v>21</v>
      </c>
      <c r="B22" s="9"/>
      <c r="C22" s="9"/>
      <c r="D22" s="9"/>
      <c r="E22" s="7"/>
      <c r="F22" s="53"/>
      <c r="G22" s="7"/>
      <c r="H22" s="9"/>
      <c r="I22" s="9"/>
      <c r="J22" s="9"/>
      <c r="K22" s="10"/>
    </row>
    <row r="23" spans="1:11" ht="15.75" thickBot="1" x14ac:dyDescent="0.3">
      <c r="A23" s="48"/>
      <c r="E23" s="11"/>
      <c r="F23" s="111" t="s">
        <v>3</v>
      </c>
      <c r="G23" s="12"/>
      <c r="H23" s="13"/>
      <c r="I23" s="11"/>
      <c r="J23" s="111" t="s">
        <v>4</v>
      </c>
      <c r="K23" s="12"/>
    </row>
    <row r="24" spans="1:11" ht="15.75" thickBot="1" x14ac:dyDescent="0.3">
      <c r="A24" s="16" t="s">
        <v>5</v>
      </c>
      <c r="B24" s="17"/>
      <c r="C24" s="17"/>
      <c r="D24" s="17"/>
      <c r="E24" s="49" t="s">
        <v>6</v>
      </c>
      <c r="F24" s="13"/>
      <c r="G24" s="49" t="s">
        <v>7</v>
      </c>
      <c r="H24" s="13"/>
      <c r="I24" s="49" t="s">
        <v>6</v>
      </c>
      <c r="J24" s="13"/>
      <c r="K24" s="49" t="s">
        <v>7</v>
      </c>
    </row>
    <row r="25" spans="1:11" x14ac:dyDescent="0.25">
      <c r="A25" s="81" t="s">
        <v>8</v>
      </c>
      <c r="B25" s="82"/>
      <c r="C25" s="82"/>
      <c r="D25" s="101"/>
      <c r="E25" s="24">
        <v>7893</v>
      </c>
      <c r="F25" s="13"/>
      <c r="G25" s="24">
        <v>7893</v>
      </c>
      <c r="H25" s="13"/>
      <c r="I25" s="24">
        <v>18787.5</v>
      </c>
      <c r="J25" s="13"/>
      <c r="K25" s="24">
        <v>18787.5</v>
      </c>
    </row>
    <row r="26" spans="1:11" x14ac:dyDescent="0.25">
      <c r="A26" s="25" t="s">
        <v>9</v>
      </c>
      <c r="B26" s="26"/>
      <c r="C26" s="26"/>
      <c r="D26" s="27"/>
      <c r="E26" s="28">
        <v>681.5</v>
      </c>
      <c r="F26" s="13"/>
      <c r="G26" s="28">
        <v>681.5</v>
      </c>
      <c r="H26" s="13"/>
      <c r="I26" s="28">
        <v>681.5</v>
      </c>
      <c r="J26" s="13"/>
      <c r="K26" s="28">
        <v>681.5</v>
      </c>
    </row>
    <row r="27" spans="1:11" x14ac:dyDescent="0.25">
      <c r="A27" s="25" t="s">
        <v>10</v>
      </c>
      <c r="B27" s="29"/>
      <c r="C27" s="29"/>
      <c r="D27" s="30"/>
      <c r="E27" s="31">
        <v>272</v>
      </c>
      <c r="F27" s="32"/>
      <c r="G27" s="31">
        <v>0</v>
      </c>
      <c r="H27" s="32"/>
      <c r="I27" s="31">
        <v>272</v>
      </c>
      <c r="J27" s="32"/>
      <c r="K27" s="31">
        <v>0</v>
      </c>
    </row>
    <row r="28" spans="1:11" x14ac:dyDescent="0.25">
      <c r="A28" s="34" t="s">
        <v>13</v>
      </c>
      <c r="B28" s="29"/>
      <c r="C28" s="29"/>
      <c r="D28" s="30"/>
      <c r="E28" s="31">
        <v>500</v>
      </c>
      <c r="F28" s="32"/>
      <c r="G28" s="31">
        <v>500</v>
      </c>
      <c r="H28" s="32"/>
      <c r="I28" s="31">
        <v>500</v>
      </c>
      <c r="J28" s="32"/>
      <c r="K28" s="31">
        <v>500</v>
      </c>
    </row>
    <row r="29" spans="1:11" x14ac:dyDescent="0.25">
      <c r="A29" s="34" t="s">
        <v>57</v>
      </c>
      <c r="B29" s="71"/>
      <c r="C29" s="71"/>
      <c r="D29" s="77"/>
      <c r="E29" s="38">
        <v>150</v>
      </c>
      <c r="F29" s="13"/>
      <c r="G29" s="38">
        <v>150</v>
      </c>
      <c r="H29" s="13"/>
      <c r="I29" s="38">
        <v>150</v>
      </c>
      <c r="J29" s="13"/>
      <c r="K29" s="38">
        <v>150</v>
      </c>
    </row>
    <row r="30" spans="1:11" ht="15.75" thickBot="1" x14ac:dyDescent="0.3">
      <c r="A30" s="102" t="s">
        <v>22</v>
      </c>
      <c r="B30" s="103"/>
      <c r="C30" s="103"/>
      <c r="D30" s="104"/>
      <c r="E30" s="105">
        <v>75</v>
      </c>
      <c r="F30" s="32"/>
      <c r="G30" s="105">
        <v>75</v>
      </c>
      <c r="H30" s="32"/>
      <c r="I30" s="105">
        <v>75</v>
      </c>
      <c r="J30" s="32"/>
      <c r="K30" s="105">
        <v>75</v>
      </c>
    </row>
    <row r="31" spans="1:11" ht="15.75" thickBot="1" x14ac:dyDescent="0.3">
      <c r="A31" s="72" t="s">
        <v>23</v>
      </c>
      <c r="B31" s="73"/>
      <c r="C31" s="73"/>
      <c r="D31" s="74"/>
      <c r="E31" s="43">
        <f>SUM(E25:E30)</f>
        <v>9571.5</v>
      </c>
      <c r="F31" s="56"/>
      <c r="G31" s="43">
        <f>SUM(G25:G30)</f>
        <v>9299.5</v>
      </c>
      <c r="H31" s="56"/>
      <c r="I31" s="43">
        <f>SUM(I25:I30)</f>
        <v>20466</v>
      </c>
      <c r="J31" s="56"/>
      <c r="K31" s="43">
        <f>SUM(K25:K30)</f>
        <v>20194</v>
      </c>
    </row>
    <row r="33" spans="1:11" ht="15.75" thickBot="1" x14ac:dyDescent="0.3"/>
    <row r="34" spans="1:11" ht="15.75" thickBot="1" x14ac:dyDescent="0.3">
      <c r="A34" s="58" t="s">
        <v>24</v>
      </c>
      <c r="B34" s="59"/>
      <c r="C34" s="59"/>
      <c r="D34" s="59"/>
      <c r="E34" s="60"/>
      <c r="F34" s="60"/>
      <c r="G34" s="60"/>
      <c r="H34" s="59"/>
      <c r="I34" s="59"/>
      <c r="J34" s="59"/>
      <c r="K34" s="61"/>
    </row>
    <row r="35" spans="1:11" ht="15.75" thickBot="1" x14ac:dyDescent="0.3">
      <c r="A35" s="5" t="s">
        <v>25</v>
      </c>
      <c r="B35" s="9"/>
      <c r="C35" s="9"/>
      <c r="D35" s="9"/>
      <c r="E35" s="7"/>
      <c r="F35" s="7"/>
      <c r="G35" s="7"/>
      <c r="H35" s="9"/>
      <c r="I35" s="9"/>
      <c r="J35" s="9"/>
      <c r="K35" s="10"/>
    </row>
    <row r="36" spans="1:11" ht="15.75" thickBot="1" x14ac:dyDescent="0.3">
      <c r="A36" s="48"/>
      <c r="E36" s="11"/>
      <c r="F36" s="111" t="s">
        <v>3</v>
      </c>
      <c r="G36" s="12"/>
      <c r="H36" s="13"/>
      <c r="I36" s="11"/>
      <c r="J36" s="111" t="s">
        <v>4</v>
      </c>
      <c r="K36" s="12"/>
    </row>
    <row r="37" spans="1:11" ht="15.75" thickBot="1" x14ac:dyDescent="0.3">
      <c r="A37" s="113" t="s">
        <v>5</v>
      </c>
      <c r="B37" s="114"/>
      <c r="C37" s="114"/>
      <c r="D37" s="115"/>
      <c r="E37" s="49" t="s">
        <v>6</v>
      </c>
      <c r="F37" s="13"/>
      <c r="G37" s="49" t="s">
        <v>7</v>
      </c>
      <c r="H37" s="13"/>
      <c r="I37" s="49" t="s">
        <v>6</v>
      </c>
      <c r="J37" s="13"/>
      <c r="K37" s="49" t="s">
        <v>7</v>
      </c>
    </row>
    <row r="38" spans="1:11" x14ac:dyDescent="0.25">
      <c r="A38" s="81" t="s">
        <v>8</v>
      </c>
      <c r="B38" s="82"/>
      <c r="C38" s="82"/>
      <c r="D38" s="101"/>
      <c r="E38" s="24">
        <v>7893</v>
      </c>
      <c r="F38" s="13"/>
      <c r="G38" s="24">
        <v>7893</v>
      </c>
      <c r="H38" s="13"/>
      <c r="I38" s="24">
        <v>18787.5</v>
      </c>
      <c r="J38" s="13"/>
      <c r="K38" s="24">
        <v>18787.5</v>
      </c>
    </row>
    <row r="39" spans="1:11" x14ac:dyDescent="0.25">
      <c r="A39" s="25" t="s">
        <v>9</v>
      </c>
      <c r="B39" s="26"/>
      <c r="C39" s="26"/>
      <c r="D39" s="27"/>
      <c r="E39" s="28">
        <v>696.5</v>
      </c>
      <c r="F39" s="13"/>
      <c r="G39" s="28">
        <v>696.5</v>
      </c>
      <c r="H39" s="13"/>
      <c r="I39" s="28">
        <v>696.5</v>
      </c>
      <c r="J39" s="13"/>
      <c r="K39" s="28">
        <v>696.5</v>
      </c>
    </row>
    <row r="40" spans="1:11" x14ac:dyDescent="0.25">
      <c r="A40" s="33" t="s">
        <v>13</v>
      </c>
      <c r="B40" s="26"/>
      <c r="C40" s="26"/>
      <c r="D40" s="27"/>
      <c r="E40" s="28">
        <v>500</v>
      </c>
      <c r="F40" s="13"/>
      <c r="G40" s="28">
        <v>500</v>
      </c>
      <c r="H40" s="13"/>
      <c r="I40" s="28">
        <v>500</v>
      </c>
      <c r="J40" s="13"/>
      <c r="K40" s="28">
        <v>500</v>
      </c>
    </row>
    <row r="41" spans="1:11" ht="15.75" thickBot="1" x14ac:dyDescent="0.3">
      <c r="A41" s="34" t="s">
        <v>57</v>
      </c>
      <c r="B41" s="64"/>
      <c r="C41" s="64"/>
      <c r="D41" s="90"/>
      <c r="E41" s="38">
        <v>160</v>
      </c>
      <c r="F41" s="13"/>
      <c r="G41" s="38">
        <v>160</v>
      </c>
      <c r="H41" s="13"/>
      <c r="I41" s="38">
        <v>160</v>
      </c>
      <c r="J41" s="13"/>
      <c r="K41" s="38">
        <v>160</v>
      </c>
    </row>
    <row r="42" spans="1:11" ht="15.75" thickBot="1" x14ac:dyDescent="0.3">
      <c r="A42" s="54" t="s">
        <v>17</v>
      </c>
      <c r="B42" s="55"/>
      <c r="C42" s="55"/>
      <c r="D42" s="55"/>
      <c r="E42" s="43">
        <f>SUM(E38:E41)</f>
        <v>9249.5</v>
      </c>
      <c r="F42" s="56"/>
      <c r="G42" s="43">
        <f>SUM(G38:G41)</f>
        <v>9249.5</v>
      </c>
      <c r="H42" s="56"/>
      <c r="I42" s="43">
        <f>SUM(I38:I41)</f>
        <v>20144</v>
      </c>
      <c r="J42" s="56"/>
      <c r="K42" s="43">
        <f>SUM(K38:K41)</f>
        <v>20144</v>
      </c>
    </row>
    <row r="43" spans="1:11" x14ac:dyDescent="0.25">
      <c r="A43" s="48"/>
      <c r="K43" s="66"/>
    </row>
    <row r="44" spans="1:11" x14ac:dyDescent="0.25">
      <c r="A44" s="48"/>
      <c r="K44" s="66"/>
    </row>
    <row r="45" spans="1:11" x14ac:dyDescent="0.25">
      <c r="A45" s="48"/>
      <c r="K45" s="66"/>
    </row>
    <row r="46" spans="1:11" x14ac:dyDescent="0.25">
      <c r="A46" s="48"/>
      <c r="K46" s="66"/>
    </row>
    <row r="47" spans="1:11" ht="15.75" thickBot="1" x14ac:dyDescent="0.3">
      <c r="A47" s="48"/>
      <c r="K47" s="66"/>
    </row>
    <row r="48" spans="1:11" ht="15.75" thickBot="1" x14ac:dyDescent="0.3">
      <c r="A48" s="5" t="s">
        <v>26</v>
      </c>
      <c r="B48" s="9"/>
      <c r="C48" s="9"/>
      <c r="D48" s="9"/>
      <c r="E48" s="7"/>
      <c r="F48" s="7"/>
      <c r="G48" s="7"/>
      <c r="H48" s="9"/>
      <c r="I48" s="9"/>
      <c r="J48" s="9"/>
      <c r="K48" s="10"/>
    </row>
    <row r="49" spans="1:11" ht="15.75" thickBot="1" x14ac:dyDescent="0.3">
      <c r="A49" s="48"/>
      <c r="E49" s="67"/>
      <c r="F49" s="112" t="s">
        <v>3</v>
      </c>
      <c r="G49" s="69"/>
      <c r="H49" s="13"/>
      <c r="I49" s="67"/>
      <c r="J49" s="112" t="s">
        <v>4</v>
      </c>
      <c r="K49" s="69"/>
    </row>
    <row r="50" spans="1:11" ht="15.75" thickBot="1" x14ac:dyDescent="0.3">
      <c r="A50" s="113" t="s">
        <v>5</v>
      </c>
      <c r="B50" s="114"/>
      <c r="C50" s="114"/>
      <c r="D50" s="114"/>
      <c r="E50" s="75" t="s">
        <v>6</v>
      </c>
      <c r="F50" s="70"/>
      <c r="G50" s="75" t="s">
        <v>7</v>
      </c>
      <c r="H50" s="13"/>
      <c r="I50" s="75" t="s">
        <v>6</v>
      </c>
      <c r="J50" s="70"/>
      <c r="K50" s="75" t="s">
        <v>7</v>
      </c>
    </row>
    <row r="51" spans="1:11" x14ac:dyDescent="0.25">
      <c r="A51" s="81" t="s">
        <v>27</v>
      </c>
      <c r="B51" s="82"/>
      <c r="C51" s="82"/>
      <c r="D51" s="101"/>
      <c r="E51" s="24">
        <v>6044.5</v>
      </c>
      <c r="F51" s="13"/>
      <c r="G51" s="24">
        <v>6044.5</v>
      </c>
      <c r="H51" s="13"/>
      <c r="I51" s="110">
        <v>14521.5</v>
      </c>
      <c r="J51" s="32"/>
      <c r="K51" s="110">
        <v>14521.5</v>
      </c>
    </row>
    <row r="52" spans="1:11" x14ac:dyDescent="0.25">
      <c r="A52" s="34" t="s">
        <v>57</v>
      </c>
      <c r="B52" s="26"/>
      <c r="C52" s="26"/>
      <c r="D52" s="27"/>
      <c r="E52" s="28">
        <v>70</v>
      </c>
      <c r="F52" s="13"/>
      <c r="G52" s="28">
        <v>70</v>
      </c>
      <c r="H52" s="13"/>
      <c r="I52" s="28">
        <v>70</v>
      </c>
      <c r="J52" s="13"/>
      <c r="K52" s="28">
        <v>70</v>
      </c>
    </row>
    <row r="53" spans="1:11" x14ac:dyDescent="0.25">
      <c r="A53" s="25" t="s">
        <v>28</v>
      </c>
      <c r="B53" s="26"/>
      <c r="C53" s="26"/>
      <c r="D53" s="27"/>
      <c r="E53" s="28">
        <v>115.99</v>
      </c>
      <c r="F53" s="13"/>
      <c r="G53" s="28">
        <v>115.99</v>
      </c>
      <c r="H53" s="13"/>
      <c r="I53" s="28">
        <v>115.99</v>
      </c>
      <c r="J53" s="13"/>
      <c r="K53" s="28">
        <v>115.99</v>
      </c>
    </row>
    <row r="54" spans="1:11" x14ac:dyDescent="0.25">
      <c r="A54" s="33" t="s">
        <v>29</v>
      </c>
      <c r="B54" s="26"/>
      <c r="C54" s="26"/>
      <c r="D54" s="27"/>
      <c r="E54" s="28">
        <v>470</v>
      </c>
      <c r="F54" s="13"/>
      <c r="G54" s="28">
        <v>470</v>
      </c>
      <c r="H54" s="13"/>
      <c r="I54" s="28">
        <v>470</v>
      </c>
      <c r="J54" s="13"/>
      <c r="K54" s="28">
        <v>470</v>
      </c>
    </row>
    <row r="55" spans="1:11" ht="15.75" thickBot="1" x14ac:dyDescent="0.3">
      <c r="A55" s="35" t="s">
        <v>53</v>
      </c>
      <c r="B55" s="36"/>
      <c r="C55" s="36"/>
      <c r="D55" s="37"/>
      <c r="E55" s="39">
        <v>400</v>
      </c>
      <c r="F55" s="13"/>
      <c r="G55" s="39">
        <v>400</v>
      </c>
      <c r="H55" s="13"/>
      <c r="I55" s="39">
        <v>400</v>
      </c>
      <c r="J55" s="13"/>
      <c r="K55" s="39">
        <v>400</v>
      </c>
    </row>
    <row r="56" spans="1:11" ht="15.75" thickBot="1" x14ac:dyDescent="0.3">
      <c r="A56" s="72" t="s">
        <v>30</v>
      </c>
      <c r="B56" s="73"/>
      <c r="C56" s="73"/>
      <c r="D56" s="74"/>
      <c r="E56" s="65">
        <f>SUM(E51:E55)</f>
        <v>7100.49</v>
      </c>
      <c r="F56" s="56"/>
      <c r="G56" s="65">
        <f>SUM(G51:G55)</f>
        <v>7100.49</v>
      </c>
      <c r="H56" s="56"/>
      <c r="I56" s="65">
        <f>SUM(I51:I55)</f>
        <v>15577.49</v>
      </c>
      <c r="J56" s="56"/>
      <c r="K56" s="65">
        <f>SUM(K51:K55)</f>
        <v>15577.49</v>
      </c>
    </row>
    <row r="57" spans="1:11" ht="15.75" thickBot="1" x14ac:dyDescent="0.3">
      <c r="A57" s="5" t="s">
        <v>31</v>
      </c>
      <c r="B57" s="9"/>
      <c r="C57" s="9"/>
      <c r="D57" s="9"/>
      <c r="E57" s="7"/>
      <c r="F57" s="7"/>
      <c r="G57" s="7"/>
      <c r="H57" s="9"/>
      <c r="I57" s="9"/>
      <c r="J57" s="9"/>
      <c r="K57" s="10"/>
    </row>
    <row r="58" spans="1:11" ht="15.75" thickBot="1" x14ac:dyDescent="0.3">
      <c r="A58" s="48"/>
      <c r="E58" s="67"/>
      <c r="F58" s="112" t="s">
        <v>3</v>
      </c>
      <c r="G58" s="69"/>
      <c r="H58" s="13"/>
      <c r="I58" s="67"/>
      <c r="J58" s="68" t="s">
        <v>32</v>
      </c>
      <c r="K58" s="69"/>
    </row>
    <row r="59" spans="1:11" ht="15.75" thickBot="1" x14ac:dyDescent="0.3">
      <c r="A59" s="16" t="s">
        <v>5</v>
      </c>
      <c r="B59" s="17"/>
      <c r="C59" s="17"/>
      <c r="D59" s="18"/>
      <c r="E59" s="75" t="s">
        <v>6</v>
      </c>
      <c r="F59" s="70"/>
      <c r="G59" s="75" t="s">
        <v>7</v>
      </c>
      <c r="H59" s="13"/>
      <c r="I59" s="75" t="s">
        <v>6</v>
      </c>
      <c r="J59" s="70"/>
      <c r="K59" s="75" t="s">
        <v>7</v>
      </c>
    </row>
    <row r="60" spans="1:11" x14ac:dyDescent="0.25">
      <c r="A60" s="81" t="s">
        <v>8</v>
      </c>
      <c r="B60" s="82"/>
      <c r="C60" s="82"/>
      <c r="D60" s="101"/>
      <c r="E60" s="24">
        <v>11295</v>
      </c>
      <c r="F60" s="13"/>
      <c r="G60" s="24">
        <v>11295</v>
      </c>
      <c r="H60" s="13"/>
      <c r="I60" s="24">
        <v>11295</v>
      </c>
      <c r="J60" s="13"/>
      <c r="K60" s="24">
        <v>11295</v>
      </c>
    </row>
    <row r="61" spans="1:11" x14ac:dyDescent="0.25">
      <c r="A61" s="25" t="s">
        <v>9</v>
      </c>
      <c r="B61" s="26"/>
      <c r="C61" s="26"/>
      <c r="D61" s="27"/>
      <c r="E61" s="28">
        <v>135.5</v>
      </c>
      <c r="F61" s="13"/>
      <c r="G61" s="28">
        <v>135.5</v>
      </c>
      <c r="H61" s="13"/>
      <c r="I61" s="28">
        <v>135.5</v>
      </c>
      <c r="J61" s="13"/>
      <c r="K61" s="28">
        <v>135.5</v>
      </c>
    </row>
    <row r="62" spans="1:11" x14ac:dyDescent="0.25">
      <c r="A62" s="25" t="s">
        <v>10</v>
      </c>
      <c r="B62" s="29"/>
      <c r="C62" s="29"/>
      <c r="D62" s="30"/>
      <c r="E62" s="31">
        <v>272</v>
      </c>
      <c r="F62" s="32"/>
      <c r="G62" s="31">
        <v>0</v>
      </c>
      <c r="H62" s="32"/>
      <c r="I62" s="31">
        <v>272</v>
      </c>
      <c r="J62" s="32"/>
      <c r="K62" s="31">
        <v>0</v>
      </c>
    </row>
    <row r="63" spans="1:11" x14ac:dyDescent="0.25">
      <c r="A63" s="33" t="s">
        <v>13</v>
      </c>
      <c r="B63" s="26"/>
      <c r="C63" s="26"/>
      <c r="D63" s="27"/>
      <c r="E63" s="28">
        <v>500</v>
      </c>
      <c r="F63" s="13"/>
      <c r="G63" s="28">
        <v>500</v>
      </c>
      <c r="H63" s="13"/>
      <c r="I63" s="28">
        <v>500</v>
      </c>
      <c r="J63" s="13"/>
      <c r="K63" s="28">
        <v>500</v>
      </c>
    </row>
    <row r="64" spans="1:11" x14ac:dyDescent="0.25">
      <c r="A64" s="34" t="s">
        <v>57</v>
      </c>
      <c r="B64" s="26"/>
      <c r="C64" s="26"/>
      <c r="D64" s="27"/>
      <c r="E64" s="28">
        <v>150</v>
      </c>
      <c r="F64" s="13"/>
      <c r="G64" s="28">
        <v>150</v>
      </c>
      <c r="H64" s="13"/>
      <c r="I64" s="28">
        <v>150</v>
      </c>
      <c r="J64" s="13"/>
      <c r="K64" s="28">
        <v>150</v>
      </c>
    </row>
    <row r="65" spans="1:11" ht="15.75" thickBot="1" x14ac:dyDescent="0.3">
      <c r="A65" s="35" t="s">
        <v>54</v>
      </c>
      <c r="B65" s="36"/>
      <c r="C65" s="36"/>
      <c r="D65" s="37"/>
      <c r="E65" s="39">
        <v>2000</v>
      </c>
      <c r="F65" s="13"/>
      <c r="G65" s="39">
        <v>2000</v>
      </c>
      <c r="H65" s="13"/>
      <c r="I65" s="39">
        <v>2000</v>
      </c>
      <c r="J65" s="13"/>
      <c r="K65" s="39">
        <v>2000</v>
      </c>
    </row>
    <row r="66" spans="1:11" ht="15.75" thickBot="1" x14ac:dyDescent="0.3">
      <c r="A66" s="72" t="s">
        <v>23</v>
      </c>
      <c r="B66" s="73"/>
      <c r="C66" s="73"/>
      <c r="D66" s="74"/>
      <c r="E66" s="65">
        <f>SUM(E60:E65)</f>
        <v>14352.5</v>
      </c>
      <c r="F66" s="56"/>
      <c r="G66" s="65">
        <f>SUM(G60:G65)</f>
        <v>14080.5</v>
      </c>
      <c r="H66" s="56"/>
      <c r="I66" s="65">
        <f>SUM(I60:I65)</f>
        <v>14352.5</v>
      </c>
      <c r="J66" s="56"/>
      <c r="K66" s="65">
        <f>SUM(K60:K65)</f>
        <v>14080.5</v>
      </c>
    </row>
    <row r="67" spans="1:11" ht="15.75" thickBot="1" x14ac:dyDescent="0.3">
      <c r="A67" s="58" t="s">
        <v>33</v>
      </c>
      <c r="B67" s="59"/>
      <c r="C67" s="59"/>
      <c r="D67" s="59"/>
      <c r="E67" s="60"/>
      <c r="F67" s="60"/>
      <c r="G67" s="60"/>
      <c r="H67" s="59"/>
      <c r="I67" s="59"/>
      <c r="J67" s="59"/>
      <c r="K67" s="61"/>
    </row>
    <row r="68" spans="1:11" ht="15.75" thickBot="1" x14ac:dyDescent="0.3">
      <c r="A68" s="5" t="s">
        <v>34</v>
      </c>
      <c r="B68" s="9"/>
      <c r="C68" s="9"/>
      <c r="D68" s="9"/>
      <c r="E68" s="7"/>
      <c r="F68" s="7"/>
      <c r="G68" s="7"/>
      <c r="H68" s="9"/>
      <c r="I68" s="9"/>
      <c r="J68" s="9"/>
      <c r="K68" s="10"/>
    </row>
    <row r="69" spans="1:11" ht="15.75" thickBot="1" x14ac:dyDescent="0.3">
      <c r="A69" s="48"/>
      <c r="E69" s="67"/>
      <c r="F69" s="112" t="s">
        <v>3</v>
      </c>
      <c r="G69" s="69"/>
      <c r="H69" s="13"/>
      <c r="I69" s="67"/>
      <c r="J69" s="68" t="s">
        <v>32</v>
      </c>
      <c r="K69" s="69"/>
    </row>
    <row r="70" spans="1:11" ht="15.75" thickBot="1" x14ac:dyDescent="0.3">
      <c r="A70" s="16" t="s">
        <v>5</v>
      </c>
      <c r="B70" s="17"/>
      <c r="C70" s="17"/>
      <c r="D70" s="18"/>
      <c r="E70" s="75" t="s">
        <v>6</v>
      </c>
      <c r="F70" s="13"/>
      <c r="G70" s="75" t="s">
        <v>7</v>
      </c>
      <c r="H70" s="13"/>
      <c r="I70" s="75" t="s">
        <v>6</v>
      </c>
      <c r="J70" s="13"/>
      <c r="K70" s="75" t="s">
        <v>7</v>
      </c>
    </row>
    <row r="71" spans="1:11" x14ac:dyDescent="0.25">
      <c r="A71" s="78" t="s">
        <v>8</v>
      </c>
      <c r="B71" s="79"/>
      <c r="C71" s="79"/>
      <c r="D71" s="80"/>
      <c r="E71" s="24">
        <v>7332</v>
      </c>
      <c r="F71" s="13"/>
      <c r="G71" s="24">
        <v>7332</v>
      </c>
      <c r="H71" s="13"/>
      <c r="I71" s="24">
        <v>7332</v>
      </c>
      <c r="J71" s="13"/>
      <c r="K71" s="24">
        <v>7332</v>
      </c>
    </row>
    <row r="72" spans="1:11" x14ac:dyDescent="0.25">
      <c r="A72" s="25" t="s">
        <v>9</v>
      </c>
      <c r="B72" s="26"/>
      <c r="C72" s="26"/>
      <c r="D72" s="27"/>
      <c r="E72" s="28">
        <v>135.5</v>
      </c>
      <c r="F72" s="13"/>
      <c r="G72" s="28">
        <v>135.5</v>
      </c>
      <c r="H72" s="13"/>
      <c r="I72" s="28">
        <v>135.5</v>
      </c>
      <c r="J72" s="13"/>
      <c r="K72" s="28">
        <v>135.5</v>
      </c>
    </row>
    <row r="73" spans="1:11" x14ac:dyDescent="0.25">
      <c r="A73" s="33" t="s">
        <v>13</v>
      </c>
      <c r="B73" s="26"/>
      <c r="C73" s="26"/>
      <c r="D73" s="27"/>
      <c r="E73" s="28">
        <v>500</v>
      </c>
      <c r="F73" s="13"/>
      <c r="G73" s="28">
        <v>500</v>
      </c>
      <c r="H73" s="13"/>
      <c r="I73" s="28">
        <v>500</v>
      </c>
      <c r="J73" s="13"/>
      <c r="K73" s="28">
        <v>500</v>
      </c>
    </row>
    <row r="74" spans="1:11" x14ac:dyDescent="0.25">
      <c r="A74" s="34" t="s">
        <v>57</v>
      </c>
      <c r="B74" s="26"/>
      <c r="C74" s="26"/>
      <c r="D74" s="27"/>
      <c r="E74" s="28">
        <v>150</v>
      </c>
      <c r="F74" s="13"/>
      <c r="G74" s="28">
        <v>150</v>
      </c>
      <c r="H74" s="13"/>
      <c r="I74" s="28">
        <v>150</v>
      </c>
      <c r="J74" s="13"/>
      <c r="K74" s="28">
        <v>150</v>
      </c>
    </row>
    <row r="75" spans="1:11" ht="15.75" thickBot="1" x14ac:dyDescent="0.3">
      <c r="A75" s="63" t="s">
        <v>54</v>
      </c>
      <c r="B75" s="64"/>
      <c r="C75" s="64"/>
      <c r="D75" s="90"/>
      <c r="E75" s="117">
        <v>2000</v>
      </c>
      <c r="F75" s="13"/>
      <c r="G75" s="39">
        <v>2000</v>
      </c>
      <c r="H75" s="13"/>
      <c r="I75" s="39">
        <v>2000</v>
      </c>
      <c r="J75" s="13"/>
      <c r="K75" s="39">
        <v>2000</v>
      </c>
    </row>
    <row r="76" spans="1:11" ht="15.75" thickBot="1" x14ac:dyDescent="0.3">
      <c r="A76" s="72" t="s">
        <v>17</v>
      </c>
      <c r="B76" s="73"/>
      <c r="C76" s="73"/>
      <c r="D76" s="74"/>
      <c r="E76" s="65">
        <f>SUM(E71:E75)</f>
        <v>10117.5</v>
      </c>
      <c r="F76" s="13"/>
      <c r="G76" s="65">
        <f>SUM(G71:G75)</f>
        <v>10117.5</v>
      </c>
      <c r="H76" s="13"/>
      <c r="I76" s="65">
        <f>SUM(I71:I75)</f>
        <v>10117.5</v>
      </c>
      <c r="J76" s="13"/>
      <c r="K76" s="65">
        <f>SUM(K71:K75)</f>
        <v>10117.5</v>
      </c>
    </row>
    <row r="77" spans="1:11" ht="15.75" thickBot="1" x14ac:dyDescent="0.3">
      <c r="A77" s="5" t="s">
        <v>35</v>
      </c>
      <c r="B77" s="9"/>
      <c r="C77" s="9"/>
      <c r="D77" s="9"/>
      <c r="E77" s="7"/>
      <c r="F77" s="7"/>
      <c r="G77" s="7"/>
      <c r="H77" s="9"/>
      <c r="I77" s="9"/>
      <c r="J77" s="9"/>
      <c r="K77" s="10"/>
    </row>
    <row r="78" spans="1:11" ht="15.75" thickBot="1" x14ac:dyDescent="0.3">
      <c r="A78" s="48"/>
      <c r="E78" s="67"/>
      <c r="F78" s="112" t="s">
        <v>3</v>
      </c>
      <c r="G78" s="69"/>
      <c r="H78" s="13"/>
      <c r="I78" s="67"/>
      <c r="J78" s="112" t="s">
        <v>4</v>
      </c>
      <c r="K78" s="69"/>
    </row>
    <row r="79" spans="1:11" ht="15.75" thickBot="1" x14ac:dyDescent="0.3">
      <c r="A79" s="16" t="s">
        <v>5</v>
      </c>
      <c r="B79" s="17"/>
      <c r="C79" s="17"/>
      <c r="D79" s="18"/>
      <c r="E79" s="49" t="s">
        <v>6</v>
      </c>
      <c r="F79" s="13"/>
      <c r="G79" s="49" t="s">
        <v>7</v>
      </c>
      <c r="H79" s="13"/>
      <c r="I79" s="49" t="s">
        <v>6</v>
      </c>
      <c r="J79" s="13"/>
      <c r="K79" s="49" t="s">
        <v>7</v>
      </c>
    </row>
    <row r="80" spans="1:11" x14ac:dyDescent="0.25">
      <c r="A80" s="81" t="s">
        <v>36</v>
      </c>
      <c r="B80" s="82"/>
      <c r="C80" s="82"/>
      <c r="D80" s="101"/>
      <c r="E80" s="24">
        <v>4317.5</v>
      </c>
      <c r="F80" s="13"/>
      <c r="G80" s="24">
        <v>4317.5</v>
      </c>
      <c r="H80" s="13"/>
      <c r="I80" s="110">
        <v>10372.5</v>
      </c>
      <c r="J80" s="32"/>
      <c r="K80" s="110">
        <v>10372.5</v>
      </c>
    </row>
    <row r="81" spans="1:11" x14ac:dyDescent="0.25">
      <c r="A81" s="34" t="s">
        <v>57</v>
      </c>
      <c r="B81" s="71"/>
      <c r="C81" s="71"/>
      <c r="D81" s="77"/>
      <c r="E81" s="28">
        <v>50</v>
      </c>
      <c r="F81" s="13"/>
      <c r="G81" s="23">
        <v>50</v>
      </c>
      <c r="H81" s="13"/>
      <c r="I81" s="28">
        <v>50</v>
      </c>
      <c r="J81" s="13"/>
      <c r="K81" s="28">
        <v>50</v>
      </c>
    </row>
    <row r="82" spans="1:11" ht="15.75" thickBot="1" x14ac:dyDescent="0.3">
      <c r="A82" s="35" t="s">
        <v>53</v>
      </c>
      <c r="B82" s="36"/>
      <c r="C82" s="36"/>
      <c r="D82" s="37"/>
      <c r="E82" s="116">
        <v>400</v>
      </c>
      <c r="F82" s="13"/>
      <c r="G82" s="116">
        <v>400</v>
      </c>
      <c r="H82" s="13"/>
      <c r="I82" s="116">
        <v>400</v>
      </c>
      <c r="J82" s="13"/>
      <c r="K82" s="116">
        <v>400</v>
      </c>
    </row>
    <row r="83" spans="1:11" ht="15.75" thickBot="1" x14ac:dyDescent="0.3">
      <c r="A83" s="54" t="s">
        <v>30</v>
      </c>
      <c r="B83" s="55"/>
      <c r="C83" s="55"/>
      <c r="D83" s="109"/>
      <c r="E83" s="65">
        <f>SUM(E80:E82)</f>
        <v>4767.5</v>
      </c>
      <c r="F83" s="56"/>
      <c r="G83" s="65">
        <f>SUM(G80:G82)</f>
        <v>4767.5</v>
      </c>
      <c r="H83" s="13"/>
      <c r="I83" s="65">
        <f>SUM(I80:I82)</f>
        <v>10822.5</v>
      </c>
      <c r="J83" s="13"/>
      <c r="K83" s="65">
        <f>SUM(K80:K82)</f>
        <v>10822.5</v>
      </c>
    </row>
    <row r="84" spans="1:11" ht="15.75" thickBot="1" x14ac:dyDescent="0.3">
      <c r="A84" s="83" t="s">
        <v>37</v>
      </c>
      <c r="B84" s="84"/>
      <c r="C84" s="84"/>
      <c r="D84" s="85"/>
      <c r="E84" s="86">
        <f>E15+E21+E31+E42+E56+E66+E76+E83</f>
        <v>72839.48</v>
      </c>
      <c r="F84" s="87"/>
      <c r="G84" s="86">
        <f>G15+G21+G31+G42+G56+G66+G76+G83</f>
        <v>72023.48</v>
      </c>
      <c r="H84" s="88"/>
      <c r="I84" s="86">
        <f>I15+I21+I31+I42+I56+I66+I76+I83</f>
        <v>129742.98000000001</v>
      </c>
      <c r="J84" s="88"/>
      <c r="K84" s="86">
        <f>K15+K21+K31+K42+K56+K66+K76+K83</f>
        <v>128926.98000000001</v>
      </c>
    </row>
    <row r="85" spans="1:11" ht="15.75" thickBot="1" x14ac:dyDescent="0.3">
      <c r="A85" s="83" t="s">
        <v>38</v>
      </c>
      <c r="B85" s="84"/>
      <c r="C85" s="84"/>
      <c r="D85" s="85">
        <v>95</v>
      </c>
      <c r="E85" s="91"/>
      <c r="F85" s="91"/>
      <c r="G85" s="91"/>
      <c r="H85" s="91"/>
      <c r="I85" s="91"/>
      <c r="J85" s="91"/>
    </row>
    <row r="87" spans="1:11" x14ac:dyDescent="0.25">
      <c r="A87" s="92"/>
    </row>
    <row r="88" spans="1:11" x14ac:dyDescent="0.25">
      <c r="A88" s="92"/>
    </row>
    <row r="89" spans="1:11" x14ac:dyDescent="0.25">
      <c r="A89" s="92"/>
    </row>
    <row r="90" spans="1:11" x14ac:dyDescent="0.25">
      <c r="A90" s="92"/>
    </row>
    <row r="91" spans="1:11" x14ac:dyDescent="0.25">
      <c r="A91" s="92"/>
    </row>
    <row r="92" spans="1:11" x14ac:dyDescent="0.25">
      <c r="A92" s="92"/>
    </row>
    <row r="93" spans="1:11" x14ac:dyDescent="0.25">
      <c r="A93" s="92"/>
    </row>
    <row r="94" spans="1:11" x14ac:dyDescent="0.25">
      <c r="A94" s="92"/>
    </row>
    <row r="95" spans="1:11" x14ac:dyDescent="0.25">
      <c r="A95" s="92"/>
    </row>
    <row r="96" spans="1:11" x14ac:dyDescent="0.25">
      <c r="A96" s="92"/>
    </row>
    <row r="97" spans="1:17" x14ac:dyDescent="0.25">
      <c r="A97" s="92"/>
    </row>
    <row r="98" spans="1:17" x14ac:dyDescent="0.25">
      <c r="A98" s="92"/>
    </row>
    <row r="99" spans="1:17" ht="15.75" thickBot="1" x14ac:dyDescent="0.3">
      <c r="A99" s="92"/>
    </row>
    <row r="100" spans="1:17" ht="15.75" thickBot="1" x14ac:dyDescent="0.3">
      <c r="A100" s="93" t="s">
        <v>39</v>
      </c>
      <c r="B100" s="9"/>
      <c r="C100" s="9"/>
      <c r="D100" s="9"/>
      <c r="E100" s="7"/>
      <c r="F100" s="7"/>
      <c r="G100" s="7"/>
      <c r="H100" s="9"/>
      <c r="I100" s="9"/>
      <c r="J100" s="9"/>
      <c r="K100" s="10"/>
    </row>
    <row r="101" spans="1:17" x14ac:dyDescent="0.25">
      <c r="A101" s="48"/>
      <c r="E101"/>
      <c r="K101" s="66"/>
    </row>
    <row r="102" spans="1:17" x14ac:dyDescent="0.25">
      <c r="A102" s="48"/>
      <c r="E102"/>
      <c r="K102" s="66"/>
    </row>
    <row r="103" spans="1:17" x14ac:dyDescent="0.25">
      <c r="A103" s="48"/>
      <c r="E103" s="94"/>
      <c r="K103" s="66"/>
    </row>
    <row r="104" spans="1:17" x14ac:dyDescent="0.25">
      <c r="A104" s="95"/>
      <c r="K104" s="66"/>
    </row>
    <row r="105" spans="1:17" x14ac:dyDescent="0.25">
      <c r="A105" s="48"/>
      <c r="K105" s="66"/>
    </row>
    <row r="106" spans="1:17" x14ac:dyDescent="0.25">
      <c r="A106" s="48"/>
      <c r="K106" s="66"/>
    </row>
    <row r="107" spans="1:17" x14ac:dyDescent="0.25">
      <c r="A107" s="48"/>
      <c r="K107" s="66"/>
      <c r="N107" s="13"/>
      <c r="O107" s="13"/>
      <c r="P107" s="13"/>
      <c r="Q107" s="13"/>
    </row>
    <row r="108" spans="1:17" ht="15.75" thickBot="1" x14ac:dyDescent="0.3">
      <c r="A108" s="48"/>
      <c r="K108" s="66"/>
      <c r="N108" s="13"/>
      <c r="O108" s="13"/>
      <c r="P108" s="13"/>
      <c r="Q108" s="13"/>
    </row>
    <row r="109" spans="1:17" x14ac:dyDescent="0.25">
      <c r="A109" s="96"/>
      <c r="B109" s="79"/>
      <c r="C109" s="79"/>
      <c r="D109" s="79"/>
      <c r="E109" s="97"/>
      <c r="F109" s="97"/>
      <c r="G109" s="97"/>
      <c r="H109" s="79"/>
      <c r="I109" s="79"/>
      <c r="J109" s="79"/>
      <c r="K109" s="80"/>
      <c r="N109" s="13"/>
      <c r="O109" s="13"/>
      <c r="P109" s="13"/>
      <c r="Q109" s="13"/>
    </row>
    <row r="110" spans="1:17" x14ac:dyDescent="0.25">
      <c r="A110" s="48"/>
      <c r="K110" s="66"/>
      <c r="N110" s="13"/>
      <c r="O110" s="13"/>
      <c r="P110" s="13"/>
      <c r="Q110" s="13"/>
    </row>
    <row r="111" spans="1:17" x14ac:dyDescent="0.25">
      <c r="A111" s="48"/>
      <c r="K111" s="66"/>
    </row>
    <row r="112" spans="1:17" x14ac:dyDescent="0.25">
      <c r="A112" s="48"/>
      <c r="K112" s="66"/>
    </row>
    <row r="113" spans="1:11" x14ac:dyDescent="0.25">
      <c r="A113" s="48"/>
      <c r="K113" s="66"/>
    </row>
    <row r="114" spans="1:11" x14ac:dyDescent="0.25">
      <c r="A114" s="107"/>
      <c r="K114" s="66"/>
    </row>
    <row r="115" spans="1:11" x14ac:dyDescent="0.25">
      <c r="A115" s="107"/>
      <c r="K115" s="66"/>
    </row>
    <row r="116" spans="1:11" x14ac:dyDescent="0.25">
      <c r="A116" s="107"/>
      <c r="K116" s="66"/>
    </row>
    <row r="117" spans="1:11" x14ac:dyDescent="0.25">
      <c r="A117" s="107"/>
      <c r="K117" s="66"/>
    </row>
    <row r="118" spans="1:11" x14ac:dyDescent="0.25">
      <c r="A118" s="48"/>
      <c r="K118" s="66"/>
    </row>
    <row r="119" spans="1:11" ht="15.75" thickBot="1" x14ac:dyDescent="0.3">
      <c r="A119" s="98"/>
      <c r="B119" s="64"/>
      <c r="C119" s="64"/>
      <c r="D119" s="64"/>
      <c r="E119" s="89"/>
      <c r="F119" s="89"/>
      <c r="G119" s="89"/>
      <c r="H119" s="64"/>
      <c r="I119" s="64"/>
      <c r="J119" s="64"/>
      <c r="K119" s="90"/>
    </row>
    <row r="120" spans="1:11" ht="15.75" thickBot="1" x14ac:dyDescent="0.3">
      <c r="A120" s="106" t="s">
        <v>40</v>
      </c>
      <c r="B120" s="46"/>
      <c r="C120" s="46"/>
      <c r="D120" s="46"/>
      <c r="E120" s="45"/>
      <c r="F120" s="45"/>
      <c r="G120" s="45"/>
      <c r="H120" s="46"/>
      <c r="I120" s="46"/>
      <c r="J120" s="46"/>
      <c r="K120" s="47"/>
    </row>
    <row r="121" spans="1:11" x14ac:dyDescent="0.25">
      <c r="A121" s="62" t="s">
        <v>41</v>
      </c>
      <c r="K121" s="66"/>
    </row>
    <row r="122" spans="1:11" x14ac:dyDescent="0.25">
      <c r="A122" s="62" t="s">
        <v>42</v>
      </c>
      <c r="K122" s="66"/>
    </row>
    <row r="123" spans="1:11" x14ac:dyDescent="0.25">
      <c r="A123" s="62" t="s">
        <v>43</v>
      </c>
      <c r="K123" s="66"/>
    </row>
    <row r="124" spans="1:11" x14ac:dyDescent="0.25">
      <c r="A124" s="62" t="s">
        <v>44</v>
      </c>
      <c r="K124" s="66"/>
    </row>
    <row r="125" spans="1:11" x14ac:dyDescent="0.25">
      <c r="A125" s="62" t="s">
        <v>45</v>
      </c>
      <c r="K125" s="66"/>
    </row>
    <row r="126" spans="1:11" x14ac:dyDescent="0.25">
      <c r="A126" s="62" t="s">
        <v>46</v>
      </c>
      <c r="B126" s="99"/>
      <c r="C126" s="99"/>
      <c r="D126" s="99"/>
      <c r="K126" s="66"/>
    </row>
    <row r="127" spans="1:11" x14ac:dyDescent="0.25">
      <c r="A127" s="62" t="s">
        <v>47</v>
      </c>
      <c r="B127" s="99"/>
      <c r="C127" s="99"/>
      <c r="D127" s="99"/>
      <c r="K127" s="66"/>
    </row>
    <row r="128" spans="1:11" x14ac:dyDescent="0.25">
      <c r="A128" s="62" t="s">
        <v>48</v>
      </c>
      <c r="K128" s="66"/>
    </row>
    <row r="129" spans="1:11" x14ac:dyDescent="0.25">
      <c r="A129" s="62" t="s">
        <v>49</v>
      </c>
      <c r="K129" s="66"/>
    </row>
    <row r="130" spans="1:11" x14ac:dyDescent="0.25">
      <c r="A130" s="62" t="s">
        <v>50</v>
      </c>
      <c r="K130" s="66"/>
    </row>
    <row r="131" spans="1:11" x14ac:dyDescent="0.25">
      <c r="A131" s="62" t="s">
        <v>51</v>
      </c>
      <c r="K131" s="66"/>
    </row>
    <row r="132" spans="1:11" ht="15.75" thickBot="1" x14ac:dyDescent="0.3">
      <c r="A132" s="100" t="s">
        <v>52</v>
      </c>
      <c r="B132" s="64"/>
      <c r="C132" s="64"/>
      <c r="D132" s="64"/>
      <c r="E132" s="89"/>
      <c r="F132" s="89"/>
      <c r="G132" s="89"/>
      <c r="H132" s="64"/>
      <c r="I132" s="64"/>
      <c r="J132" s="64"/>
      <c r="K132" s="90"/>
    </row>
  </sheetData>
  <hyperlinks>
    <hyperlink ref="A2" r:id="rId1" xr:uid="{BD74EDEC-32AC-45D0-8ECA-5B971A85D1EA}"/>
    <hyperlink ref="A16" r:id="rId2" xr:uid="{754773DA-B1C8-41CD-A38D-47E31BC0A701}"/>
    <hyperlink ref="A22" r:id="rId3" xr:uid="{E1519AE3-B281-4519-8FA0-517AF27E5121}"/>
    <hyperlink ref="A35" r:id="rId4" xr:uid="{3EADF1AA-44BC-46C1-B793-FB07CE8E2D80}"/>
    <hyperlink ref="A48" r:id="rId5" xr:uid="{AFFDDB2E-DA3A-4688-A6BB-4D84EAE95581}"/>
    <hyperlink ref="A57" r:id="rId6" xr:uid="{32E64B5B-742F-49B0-BA9B-7ED1F7DCCC00}"/>
    <hyperlink ref="A68" r:id="rId7" xr:uid="{DA007C5B-79EA-4B61-9491-88AC9052A5CA}"/>
    <hyperlink ref="A77" r:id="rId8" xr:uid="{D016EABA-CAA7-4AB7-AB2B-B0F645B3ADEB}"/>
    <hyperlink ref="A130" r:id="rId9" xr:uid="{1BA57A5D-4D95-4BB6-A820-C2E6997BAD09}"/>
    <hyperlink ref="A126" r:id="rId10" xr:uid="{1FF85EC8-6C63-4EC2-BBD4-EB09B81E0CA3}"/>
    <hyperlink ref="A123" r:id="rId11" xr:uid="{B06ED128-6C23-4B81-B591-47014C49E98C}"/>
    <hyperlink ref="A121" r:id="rId12" xr:uid="{BFC1BB34-3B52-43D3-B85F-ED68D858C516}"/>
    <hyperlink ref="A122" r:id="rId13" xr:uid="{9512FF42-24A3-4294-9E97-CAAF07BD3C17}"/>
    <hyperlink ref="A125" r:id="rId14" xr:uid="{313BD713-5D1D-47F6-9AC6-9BF31FF0EBC8}"/>
    <hyperlink ref="A124" r:id="rId15" xr:uid="{D6EF0B96-0B3D-48DF-9EC0-6433AE957333}"/>
    <hyperlink ref="A131" r:id="rId16" xr:uid="{E71933A0-1E7C-486A-AED0-3408BE2C43F5}"/>
    <hyperlink ref="A132" r:id="rId17" xr:uid="{1D2DCD16-AF20-4846-A638-FC972AE343FE}"/>
    <hyperlink ref="A127" r:id="rId18" xr:uid="{510E1D9C-F9AE-4FC8-88AF-BC037A2070A6}"/>
    <hyperlink ref="A128" r:id="rId19" xr:uid="{C949CA93-6ADE-4809-A2A2-C2D3F72C1D79}"/>
    <hyperlink ref="A129" r:id="rId20" xr:uid="{EFCB4AC0-EC13-4833-9B40-A37C5715AC16}"/>
    <hyperlink ref="A3" r:id="rId21" xr:uid="{5478B272-72E0-4A97-8F6E-D52D049488B4}"/>
    <hyperlink ref="A5" r:id="rId22" xr:uid="{443B9830-04C0-40F9-879E-658180B25C75}"/>
    <hyperlink ref="A19" r:id="rId23" xr:uid="{B3FD013F-AC91-4314-BED0-53A4AD916621}"/>
    <hyperlink ref="A25" r:id="rId24" xr:uid="{74B488AA-815D-4CB0-AD49-F2A88E692209}"/>
    <hyperlink ref="A6" r:id="rId25" xr:uid="{705C9EDB-5FF9-494B-A217-53BD3135E136}"/>
    <hyperlink ref="A26" r:id="rId26" xr:uid="{8E0BA214-34A9-4EB1-AE81-ED2265B4D8D3}"/>
    <hyperlink ref="A39" r:id="rId27" xr:uid="{BFA29A71-09D6-44C9-AA1C-FF3903B0E20E}"/>
    <hyperlink ref="A61" r:id="rId28" xr:uid="{195720DC-579E-4F00-999C-51AB26FDB3D3}"/>
    <hyperlink ref="A72" r:id="rId29" xr:uid="{F709B22E-1CAB-4364-AB30-30C5833DE3EA}"/>
    <hyperlink ref="A7" r:id="rId30" xr:uid="{6DDA33EC-DB7F-4DBD-83EE-A869E06491A9}"/>
    <hyperlink ref="A27" r:id="rId31" display="Parking (yearly pass-June thru July)*" xr:uid="{DCA5FADA-6A2A-4915-A163-D89AA22BC06A}"/>
    <hyperlink ref="A62" r:id="rId32" display="Parking (yearly pass-June thru July)*" xr:uid="{570002A8-58EE-4B59-8978-D76896041427}"/>
    <hyperlink ref="A12" r:id="rId33" xr:uid="{220F4E37-550E-4288-BC65-10A06981C046}"/>
    <hyperlink ref="A13" r:id="rId34" xr:uid="{AF18C3B7-C088-4D5F-AF53-670122DA257F}"/>
    <hyperlink ref="A38" r:id="rId35" xr:uid="{ABF3A13D-C107-48EC-A642-B3BF75D87F1B}"/>
    <hyperlink ref="A51" r:id="rId36" xr:uid="{C758666D-D0E0-4611-A4E7-8C98E03EAFC2}"/>
    <hyperlink ref="A60" r:id="rId37" xr:uid="{34A9D0B1-9C2D-4445-9422-2B3D97DB7F9C}"/>
    <hyperlink ref="A71" r:id="rId38" xr:uid="{CC804895-084A-42AB-A539-4D375FA4C1E8}"/>
    <hyperlink ref="A80" r:id="rId39" xr:uid="{08C738AD-3088-485F-A252-D06EDD8DADDD}"/>
    <hyperlink ref="A53" r:id="rId40" xr:uid="{7E5C038C-F0E5-46EB-8D1B-934670946EC3}"/>
    <hyperlink ref="A8" r:id="rId41" xr:uid="{95C3ECD0-1203-4C21-98A5-14D1D635DA6D}"/>
  </hyperlinks>
  <pageMargins left="0.25" right="0.25" top="0.75" bottom="0.75" header="0.3" footer="0.3"/>
  <pageSetup orientation="landscape" r:id="rId42"/>
  <headerFooter>
    <oddHeader>&amp;C&amp;"-,Bold"University of Kentucky Physician Assistant Program
2024-2025 Physical Year Tentative Projected Total Tution, Program Costs &amp; Fees*</oddHeader>
  </headerFooter>
  <drawing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B1EC-40FF-4A4C-A5D9-BB2267101DDD}">
  <dimension ref="A1:Q132"/>
  <sheetViews>
    <sheetView view="pageLayout" zoomScaleNormal="100" workbookViewId="0">
      <selection activeCell="E81" sqref="E81"/>
    </sheetView>
  </sheetViews>
  <sheetFormatPr defaultColWidth="9.140625" defaultRowHeight="15" x14ac:dyDescent="0.25"/>
  <cols>
    <col min="4" max="4" width="17.140625" customWidth="1"/>
    <col min="5" max="5" width="10.85546875" style="57" customWidth="1"/>
    <col min="6" max="6" width="9.140625" style="57"/>
    <col min="7" max="7" width="10.85546875" style="57" customWidth="1"/>
    <col min="9" max="9" width="11.7109375" bestFit="1" customWidth="1"/>
    <col min="11" max="11" width="11.7109375" bestFit="1" customWidth="1"/>
  </cols>
  <sheetData>
    <row r="1" spans="1:11" ht="15.75" thickBot="1" x14ac:dyDescent="0.3">
      <c r="A1" s="1" t="s">
        <v>0</v>
      </c>
      <c r="B1" s="2"/>
      <c r="C1" s="2"/>
      <c r="D1" s="2"/>
      <c r="E1" s="3"/>
      <c r="F1" s="3"/>
      <c r="G1" s="3"/>
      <c r="H1" s="2"/>
      <c r="I1" s="2"/>
      <c r="J1" s="2"/>
      <c r="K1" s="4"/>
    </row>
    <row r="2" spans="1:11" ht="15.75" thickBot="1" x14ac:dyDescent="0.3">
      <c r="A2" s="5" t="s">
        <v>1</v>
      </c>
      <c r="B2" s="6"/>
      <c r="C2" s="6"/>
      <c r="D2" s="6"/>
      <c r="E2" s="7"/>
      <c r="F2" s="7"/>
      <c r="G2" s="8"/>
      <c r="H2" s="9"/>
      <c r="I2" s="9"/>
      <c r="J2" s="9"/>
      <c r="K2" s="10"/>
    </row>
    <row r="3" spans="1:11" ht="15.75" thickBot="1" x14ac:dyDescent="0.3">
      <c r="A3" s="62" t="s">
        <v>2</v>
      </c>
      <c r="E3" s="14"/>
      <c r="F3" s="111" t="s">
        <v>3</v>
      </c>
      <c r="G3" s="15"/>
      <c r="H3" s="13"/>
      <c r="I3" s="14"/>
      <c r="J3" s="111" t="s">
        <v>4</v>
      </c>
      <c r="K3" s="15"/>
    </row>
    <row r="4" spans="1:11" ht="15.75" thickBot="1" x14ac:dyDescent="0.3">
      <c r="A4" s="16" t="s">
        <v>5</v>
      </c>
      <c r="B4" s="17"/>
      <c r="C4" s="17"/>
      <c r="D4" s="18"/>
      <c r="E4" s="19" t="s">
        <v>6</v>
      </c>
      <c r="F4" s="13"/>
      <c r="G4" s="19" t="s">
        <v>7</v>
      </c>
      <c r="H4" s="13"/>
      <c r="I4" s="19" t="s">
        <v>6</v>
      </c>
      <c r="J4" s="13"/>
      <c r="K4" s="19" t="s">
        <v>7</v>
      </c>
    </row>
    <row r="5" spans="1:11" x14ac:dyDescent="0.25">
      <c r="A5" s="20" t="s">
        <v>8</v>
      </c>
      <c r="B5" s="21"/>
      <c r="C5" s="21"/>
      <c r="D5" s="22"/>
      <c r="E5" s="24">
        <v>7893</v>
      </c>
      <c r="F5" s="13"/>
      <c r="G5" s="24">
        <v>7893</v>
      </c>
      <c r="H5" s="13"/>
      <c r="I5" s="24">
        <v>18787.5</v>
      </c>
      <c r="J5" s="13"/>
      <c r="K5" s="24">
        <v>18787.5</v>
      </c>
    </row>
    <row r="6" spans="1:11" x14ac:dyDescent="0.25">
      <c r="A6" s="25" t="s">
        <v>9</v>
      </c>
      <c r="B6" s="26"/>
      <c r="C6" s="26"/>
      <c r="D6" s="27"/>
      <c r="E6" s="28">
        <v>696.5</v>
      </c>
      <c r="F6" s="13"/>
      <c r="G6" s="28">
        <v>696.5</v>
      </c>
      <c r="H6" s="13"/>
      <c r="I6" s="28">
        <v>696.5</v>
      </c>
      <c r="J6" s="13"/>
      <c r="K6" s="28">
        <v>696.5</v>
      </c>
    </row>
    <row r="7" spans="1:11" x14ac:dyDescent="0.25">
      <c r="A7" s="25" t="s">
        <v>10</v>
      </c>
      <c r="B7" s="29"/>
      <c r="C7" s="29"/>
      <c r="D7" s="30"/>
      <c r="E7" s="31">
        <v>272</v>
      </c>
      <c r="F7" s="32"/>
      <c r="G7" s="31">
        <v>0</v>
      </c>
      <c r="H7" s="32"/>
      <c r="I7" s="31">
        <v>272</v>
      </c>
      <c r="J7" s="32"/>
      <c r="K7" s="31">
        <v>0</v>
      </c>
    </row>
    <row r="8" spans="1:11" x14ac:dyDescent="0.25">
      <c r="A8" s="33" t="s">
        <v>12</v>
      </c>
      <c r="B8" s="26"/>
      <c r="C8" s="26"/>
      <c r="D8" s="27"/>
      <c r="E8" s="28">
        <v>850</v>
      </c>
      <c r="F8" s="13"/>
      <c r="G8" s="28">
        <v>850</v>
      </c>
      <c r="H8" s="13"/>
      <c r="I8" s="28">
        <v>850</v>
      </c>
      <c r="J8" s="13"/>
      <c r="K8" s="28">
        <v>850</v>
      </c>
    </row>
    <row r="9" spans="1:11" ht="15.75" thickBot="1" x14ac:dyDescent="0.3">
      <c r="A9" s="34" t="s">
        <v>56</v>
      </c>
      <c r="B9" s="29"/>
      <c r="C9" s="29"/>
      <c r="D9" s="30"/>
      <c r="E9" s="31">
        <v>140</v>
      </c>
      <c r="F9" s="32"/>
      <c r="G9" s="31">
        <v>140</v>
      </c>
      <c r="H9" s="32"/>
      <c r="I9" s="31">
        <v>140</v>
      </c>
      <c r="J9" s="32"/>
      <c r="K9" s="31">
        <v>140</v>
      </c>
    </row>
    <row r="10" spans="1:11" ht="15.75" thickBot="1" x14ac:dyDescent="0.3">
      <c r="A10" s="40" t="s">
        <v>17</v>
      </c>
      <c r="B10" s="41"/>
      <c r="C10" s="41"/>
      <c r="D10" s="42"/>
      <c r="E10" s="43">
        <f>SUM(E5:E9)</f>
        <v>9851.5</v>
      </c>
      <c r="F10" s="13"/>
      <c r="G10" s="43">
        <f>SUM(G5:G9)</f>
        <v>9579.5</v>
      </c>
      <c r="H10" s="13"/>
      <c r="I10" s="43">
        <f>SUM(I5:I9)</f>
        <v>20746</v>
      </c>
      <c r="J10" s="13"/>
      <c r="K10" s="43">
        <f>SUM(K5:K9)</f>
        <v>20474</v>
      </c>
    </row>
    <row r="11" spans="1:11" ht="15.75" thickBot="1" x14ac:dyDescent="0.3">
      <c r="A11" s="5" t="s">
        <v>18</v>
      </c>
      <c r="B11" s="44"/>
      <c r="C11" s="44"/>
      <c r="D11" s="44"/>
      <c r="E11" s="45"/>
      <c r="F11" s="7"/>
      <c r="G11" s="45"/>
      <c r="H11" s="9"/>
      <c r="I11" s="46"/>
      <c r="J11" s="9"/>
      <c r="K11" s="47"/>
    </row>
    <row r="12" spans="1:11" ht="15.75" thickBot="1" x14ac:dyDescent="0.3">
      <c r="A12" s="48"/>
      <c r="E12" s="11"/>
      <c r="F12" s="111" t="s">
        <v>3</v>
      </c>
      <c r="G12" s="12"/>
      <c r="H12" s="13"/>
      <c r="I12" s="11"/>
      <c r="J12" s="111" t="s">
        <v>4</v>
      </c>
      <c r="K12" s="12"/>
    </row>
    <row r="13" spans="1:11" ht="15.75" thickBot="1" x14ac:dyDescent="0.3">
      <c r="A13" s="16" t="s">
        <v>5</v>
      </c>
      <c r="B13" s="17"/>
      <c r="C13" s="17"/>
      <c r="D13" s="17"/>
      <c r="E13" s="49" t="s">
        <v>6</v>
      </c>
      <c r="F13" s="13"/>
      <c r="G13" s="49" t="s">
        <v>7</v>
      </c>
      <c r="H13" s="13"/>
      <c r="I13" s="49" t="s">
        <v>6</v>
      </c>
      <c r="J13" s="13"/>
      <c r="K13" s="49" t="s">
        <v>7</v>
      </c>
    </row>
    <row r="14" spans="1:11" x14ac:dyDescent="0.25">
      <c r="A14" s="20" t="s">
        <v>19</v>
      </c>
      <c r="B14" s="21"/>
      <c r="C14" s="21"/>
      <c r="D14" s="21"/>
      <c r="E14" s="23">
        <v>6908</v>
      </c>
      <c r="F14" s="13"/>
      <c r="G14" s="23">
        <v>6908</v>
      </c>
      <c r="H14" s="13"/>
      <c r="I14" s="50">
        <v>16596</v>
      </c>
      <c r="J14" s="32"/>
      <c r="K14" s="50">
        <v>16596</v>
      </c>
    </row>
    <row r="15" spans="1:11" ht="15.75" thickBot="1" x14ac:dyDescent="0.3">
      <c r="A15" s="33" t="s">
        <v>56</v>
      </c>
      <c r="B15" s="26"/>
      <c r="C15" s="26"/>
      <c r="D15" s="26"/>
      <c r="E15" s="38">
        <v>80</v>
      </c>
      <c r="F15" s="13"/>
      <c r="G15" s="38">
        <v>80</v>
      </c>
      <c r="H15" s="13"/>
      <c r="I15" s="38">
        <v>80</v>
      </c>
      <c r="J15" s="13"/>
      <c r="K15" s="38">
        <v>80</v>
      </c>
    </row>
    <row r="16" spans="1:11" ht="15.75" thickBot="1" x14ac:dyDescent="0.3">
      <c r="A16" s="51" t="s">
        <v>20</v>
      </c>
      <c r="B16" s="52"/>
      <c r="C16" s="52"/>
      <c r="D16" s="52"/>
      <c r="E16" s="43">
        <f>SUM(E14:E15)</f>
        <v>6988</v>
      </c>
      <c r="F16" s="13"/>
      <c r="G16" s="43">
        <f>SUM(G14:G15)</f>
        <v>6988</v>
      </c>
      <c r="H16" s="13"/>
      <c r="I16" s="43">
        <f>SUM(I14:I15)</f>
        <v>16676</v>
      </c>
      <c r="J16" s="13"/>
      <c r="K16" s="43">
        <f>SUM(K14:K15)</f>
        <v>16676</v>
      </c>
    </row>
    <row r="17" spans="1:11" ht="15.75" thickBot="1" x14ac:dyDescent="0.3">
      <c r="A17" s="5" t="s">
        <v>21</v>
      </c>
      <c r="B17" s="9"/>
      <c r="C17" s="9"/>
      <c r="D17" s="9"/>
      <c r="E17" s="7"/>
      <c r="F17" s="53"/>
      <c r="G17" s="7"/>
      <c r="H17" s="9"/>
      <c r="I17" s="9"/>
      <c r="J17" s="9"/>
      <c r="K17" s="10"/>
    </row>
    <row r="18" spans="1:11" ht="15.75" thickBot="1" x14ac:dyDescent="0.3">
      <c r="A18" s="48"/>
      <c r="E18" s="11"/>
      <c r="F18" s="111" t="s">
        <v>3</v>
      </c>
      <c r="G18" s="12"/>
      <c r="H18" s="13"/>
      <c r="I18" s="11"/>
      <c r="J18" s="111" t="s">
        <v>4</v>
      </c>
      <c r="K18" s="12"/>
    </row>
    <row r="19" spans="1:11" ht="15.75" thickBot="1" x14ac:dyDescent="0.3">
      <c r="A19" s="16" t="s">
        <v>5</v>
      </c>
      <c r="B19" s="17"/>
      <c r="C19" s="17"/>
      <c r="D19" s="17"/>
      <c r="E19" s="49" t="s">
        <v>6</v>
      </c>
      <c r="F19" s="13"/>
      <c r="G19" s="49" t="s">
        <v>7</v>
      </c>
      <c r="H19" s="13"/>
      <c r="I19" s="49" t="s">
        <v>6</v>
      </c>
      <c r="J19" s="13"/>
      <c r="K19" s="49" t="s">
        <v>7</v>
      </c>
    </row>
    <row r="20" spans="1:11" x14ac:dyDescent="0.25">
      <c r="A20" s="81" t="s">
        <v>8</v>
      </c>
      <c r="B20" s="82"/>
      <c r="C20" s="82"/>
      <c r="D20" s="101"/>
      <c r="E20" s="24">
        <v>7893</v>
      </c>
      <c r="F20" s="13"/>
      <c r="G20" s="24">
        <v>7893</v>
      </c>
      <c r="H20" s="13"/>
      <c r="I20" s="24">
        <v>18787.5</v>
      </c>
      <c r="J20" s="13"/>
      <c r="K20" s="24">
        <v>18787.5</v>
      </c>
    </row>
    <row r="21" spans="1:11" x14ac:dyDescent="0.25">
      <c r="A21" s="25" t="s">
        <v>9</v>
      </c>
      <c r="B21" s="26"/>
      <c r="C21" s="26"/>
      <c r="D21" s="27"/>
      <c r="E21" s="28">
        <v>681.5</v>
      </c>
      <c r="F21" s="13"/>
      <c r="G21" s="28">
        <v>681.5</v>
      </c>
      <c r="H21" s="13"/>
      <c r="I21" s="28">
        <v>681.5</v>
      </c>
      <c r="J21" s="13"/>
      <c r="K21" s="28">
        <v>681.5</v>
      </c>
    </row>
    <row r="22" spans="1:11" x14ac:dyDescent="0.25">
      <c r="A22" s="25" t="s">
        <v>10</v>
      </c>
      <c r="B22" s="29"/>
      <c r="C22" s="29"/>
      <c r="D22" s="30"/>
      <c r="E22" s="31">
        <v>272</v>
      </c>
      <c r="F22" s="32"/>
      <c r="G22" s="31">
        <v>0</v>
      </c>
      <c r="H22" s="32"/>
      <c r="I22" s="31">
        <v>272</v>
      </c>
      <c r="J22" s="32"/>
      <c r="K22" s="31">
        <v>0</v>
      </c>
    </row>
    <row r="23" spans="1:11" ht="15.75" thickBot="1" x14ac:dyDescent="0.3">
      <c r="A23" s="76" t="s">
        <v>56</v>
      </c>
      <c r="B23" s="71"/>
      <c r="C23" s="71"/>
      <c r="D23" s="77"/>
      <c r="E23" s="38">
        <v>150</v>
      </c>
      <c r="F23" s="13"/>
      <c r="G23" s="38">
        <v>150</v>
      </c>
      <c r="H23" s="13"/>
      <c r="I23" s="38">
        <v>150</v>
      </c>
      <c r="J23" s="13"/>
      <c r="K23" s="38">
        <v>150</v>
      </c>
    </row>
    <row r="24" spans="1:11" ht="15.75" thickBot="1" x14ac:dyDescent="0.3">
      <c r="A24" s="72" t="s">
        <v>23</v>
      </c>
      <c r="B24" s="73"/>
      <c r="C24" s="73"/>
      <c r="D24" s="74"/>
      <c r="E24" s="43">
        <f>SUM(E20:E23)</f>
        <v>8996.5</v>
      </c>
      <c r="F24" s="56"/>
      <c r="G24" s="43">
        <f>SUM(G20:G23)</f>
        <v>8724.5</v>
      </c>
      <c r="H24" s="56"/>
      <c r="I24" s="43">
        <f>SUM(I20:I23)</f>
        <v>19891</v>
      </c>
      <c r="J24" s="56"/>
      <c r="K24" s="43">
        <f>SUM(K20:K23)</f>
        <v>19619</v>
      </c>
    </row>
    <row r="33" spans="1:11" ht="15.75" thickBot="1" x14ac:dyDescent="0.3"/>
    <row r="34" spans="1:11" ht="15.75" thickBot="1" x14ac:dyDescent="0.3">
      <c r="A34" s="58" t="s">
        <v>24</v>
      </c>
      <c r="B34" s="59"/>
      <c r="C34" s="59"/>
      <c r="D34" s="59"/>
      <c r="E34" s="60"/>
      <c r="F34" s="60"/>
      <c r="G34" s="60"/>
      <c r="H34" s="59"/>
      <c r="I34" s="59"/>
      <c r="J34" s="59"/>
      <c r="K34" s="61"/>
    </row>
    <row r="35" spans="1:11" ht="15.75" thickBot="1" x14ac:dyDescent="0.3">
      <c r="A35" s="5" t="s">
        <v>25</v>
      </c>
      <c r="B35" s="9"/>
      <c r="C35" s="9"/>
      <c r="D35" s="9"/>
      <c r="E35" s="7"/>
      <c r="F35" s="7"/>
      <c r="G35" s="7"/>
      <c r="H35" s="9"/>
      <c r="I35" s="9"/>
      <c r="J35" s="9"/>
      <c r="K35" s="10"/>
    </row>
    <row r="36" spans="1:11" ht="15.75" thickBot="1" x14ac:dyDescent="0.3">
      <c r="A36" s="48"/>
      <c r="E36" s="11"/>
      <c r="F36" s="111" t="s">
        <v>3</v>
      </c>
      <c r="G36" s="12"/>
      <c r="H36" s="13"/>
      <c r="I36" s="11"/>
      <c r="J36" s="111" t="s">
        <v>4</v>
      </c>
      <c r="K36" s="12"/>
    </row>
    <row r="37" spans="1:11" ht="15.75" thickBot="1" x14ac:dyDescent="0.3">
      <c r="A37" s="113" t="s">
        <v>5</v>
      </c>
      <c r="B37" s="114"/>
      <c r="C37" s="114"/>
      <c r="D37" s="115"/>
      <c r="E37" s="49" t="s">
        <v>6</v>
      </c>
      <c r="F37" s="13"/>
      <c r="G37" s="49" t="s">
        <v>7</v>
      </c>
      <c r="H37" s="13"/>
      <c r="I37" s="49" t="s">
        <v>6</v>
      </c>
      <c r="J37" s="13"/>
      <c r="K37" s="49" t="s">
        <v>7</v>
      </c>
    </row>
    <row r="38" spans="1:11" x14ac:dyDescent="0.25">
      <c r="A38" s="81" t="s">
        <v>8</v>
      </c>
      <c r="B38" s="82"/>
      <c r="C38" s="82"/>
      <c r="D38" s="101"/>
      <c r="E38" s="24">
        <v>7893</v>
      </c>
      <c r="F38" s="13"/>
      <c r="G38" s="24">
        <v>7893</v>
      </c>
      <c r="H38" s="13"/>
      <c r="I38" s="24">
        <v>18787.5</v>
      </c>
      <c r="J38" s="13"/>
      <c r="K38" s="24">
        <v>18787.5</v>
      </c>
    </row>
    <row r="39" spans="1:11" x14ac:dyDescent="0.25">
      <c r="A39" s="25" t="s">
        <v>9</v>
      </c>
      <c r="B39" s="26"/>
      <c r="C39" s="26"/>
      <c r="D39" s="27"/>
      <c r="E39" s="28">
        <v>696.5</v>
      </c>
      <c r="F39" s="13"/>
      <c r="G39" s="28">
        <v>696.5</v>
      </c>
      <c r="H39" s="13"/>
      <c r="I39" s="28">
        <v>696.5</v>
      </c>
      <c r="J39" s="13"/>
      <c r="K39" s="28">
        <v>696.5</v>
      </c>
    </row>
    <row r="40" spans="1:11" ht="15.75" thickBot="1" x14ac:dyDescent="0.3">
      <c r="A40" s="63" t="s">
        <v>56</v>
      </c>
      <c r="B40" s="64"/>
      <c r="C40" s="64"/>
      <c r="D40" s="90"/>
      <c r="E40" s="38">
        <v>160</v>
      </c>
      <c r="F40" s="13"/>
      <c r="G40" s="38">
        <v>160</v>
      </c>
      <c r="H40" s="13"/>
      <c r="I40" s="38">
        <v>160</v>
      </c>
      <c r="J40" s="13"/>
      <c r="K40" s="38">
        <v>160</v>
      </c>
    </row>
    <row r="41" spans="1:11" ht="15.75" thickBot="1" x14ac:dyDescent="0.3">
      <c r="A41" s="54" t="s">
        <v>17</v>
      </c>
      <c r="B41" s="55"/>
      <c r="C41" s="55"/>
      <c r="D41" s="55"/>
      <c r="E41" s="43">
        <f>SUM(E38:E40)</f>
        <v>8749.5</v>
      </c>
      <c r="F41" s="56"/>
      <c r="G41" s="43">
        <f>SUM(G38:G40)</f>
        <v>8749.5</v>
      </c>
      <c r="H41" s="56"/>
      <c r="I41" s="43">
        <f>SUM(I38:I40)</f>
        <v>19644</v>
      </c>
      <c r="J41" s="56"/>
      <c r="K41" s="43">
        <f>SUM(K38:K40)</f>
        <v>19644</v>
      </c>
    </row>
    <row r="42" spans="1:11" x14ac:dyDescent="0.25">
      <c r="A42" s="48"/>
      <c r="K42" s="66"/>
    </row>
    <row r="43" spans="1:11" x14ac:dyDescent="0.25">
      <c r="A43" s="48"/>
      <c r="K43" s="66"/>
    </row>
    <row r="44" spans="1:11" x14ac:dyDescent="0.25">
      <c r="A44" s="48"/>
      <c r="K44" s="66"/>
    </row>
    <row r="45" spans="1:11" x14ac:dyDescent="0.25">
      <c r="A45" s="48"/>
      <c r="K45" s="66"/>
    </row>
    <row r="46" spans="1:11" ht="15.75" thickBot="1" x14ac:dyDescent="0.3">
      <c r="A46" s="48"/>
      <c r="K46" s="66"/>
    </row>
    <row r="47" spans="1:11" ht="15.75" thickBot="1" x14ac:dyDescent="0.3">
      <c r="A47" s="5" t="s">
        <v>26</v>
      </c>
      <c r="B47" s="9"/>
      <c r="C47" s="9"/>
      <c r="D47" s="9"/>
      <c r="E47" s="7"/>
      <c r="F47" s="7"/>
      <c r="G47" s="7"/>
      <c r="H47" s="9"/>
      <c r="I47" s="9"/>
      <c r="J47" s="9"/>
      <c r="K47" s="10"/>
    </row>
    <row r="48" spans="1:11" ht="15.75" thickBot="1" x14ac:dyDescent="0.3">
      <c r="A48" s="48"/>
      <c r="E48" s="67"/>
      <c r="F48" s="112" t="s">
        <v>3</v>
      </c>
      <c r="G48" s="69"/>
      <c r="H48" s="13"/>
      <c r="I48" s="67"/>
      <c r="J48" s="112" t="s">
        <v>4</v>
      </c>
      <c r="K48" s="69"/>
    </row>
    <row r="49" spans="1:11" ht="15.75" thickBot="1" x14ac:dyDescent="0.3">
      <c r="A49" s="113" t="s">
        <v>5</v>
      </c>
      <c r="B49" s="114"/>
      <c r="C49" s="114"/>
      <c r="D49" s="114"/>
      <c r="E49" s="75" t="s">
        <v>6</v>
      </c>
      <c r="F49" s="70"/>
      <c r="G49" s="75" t="s">
        <v>7</v>
      </c>
      <c r="H49" s="13"/>
      <c r="I49" s="75" t="s">
        <v>6</v>
      </c>
      <c r="J49" s="70"/>
      <c r="K49" s="75" t="s">
        <v>7</v>
      </c>
    </row>
    <row r="50" spans="1:11" x14ac:dyDescent="0.25">
      <c r="A50" s="81" t="s">
        <v>27</v>
      </c>
      <c r="B50" s="82"/>
      <c r="C50" s="82"/>
      <c r="D50" s="101"/>
      <c r="E50" s="24">
        <v>6044.5</v>
      </c>
      <c r="F50" s="13"/>
      <c r="G50" s="24">
        <v>6044.5</v>
      </c>
      <c r="H50" s="13"/>
      <c r="I50" s="110">
        <v>14521.5</v>
      </c>
      <c r="J50" s="32"/>
      <c r="K50" s="110">
        <v>14521.5</v>
      </c>
    </row>
    <row r="51" spans="1:11" ht="15.75" thickBot="1" x14ac:dyDescent="0.3">
      <c r="A51" s="33" t="s">
        <v>56</v>
      </c>
      <c r="B51" s="26"/>
      <c r="C51" s="26"/>
      <c r="D51" s="27"/>
      <c r="E51" s="28">
        <v>70</v>
      </c>
      <c r="F51" s="13"/>
      <c r="G51" s="28">
        <v>70</v>
      </c>
      <c r="H51" s="13"/>
      <c r="I51" s="28">
        <v>70</v>
      </c>
      <c r="J51" s="13"/>
      <c r="K51" s="28">
        <v>70</v>
      </c>
    </row>
    <row r="52" spans="1:11" ht="15.75" thickBot="1" x14ac:dyDescent="0.3">
      <c r="A52" s="72" t="s">
        <v>30</v>
      </c>
      <c r="B52" s="73"/>
      <c r="C52" s="73"/>
      <c r="D52" s="74"/>
      <c r="E52" s="43">
        <f>SUM(E50:E51)</f>
        <v>6114.5</v>
      </c>
      <c r="F52" s="56"/>
      <c r="G52" s="43">
        <f>SUM(G50:G51)</f>
        <v>6114.5</v>
      </c>
      <c r="H52" s="56"/>
      <c r="I52" s="43">
        <f>SUM(I50:I51)</f>
        <v>14591.5</v>
      </c>
      <c r="J52" s="56"/>
      <c r="K52" s="43">
        <f>SUM(K50:K51)</f>
        <v>14591.5</v>
      </c>
    </row>
    <row r="53" spans="1:11" ht="15.75" thickBot="1" x14ac:dyDescent="0.3">
      <c r="A53" s="5" t="s">
        <v>31</v>
      </c>
      <c r="B53" s="9"/>
      <c r="C53" s="9"/>
      <c r="D53" s="9"/>
      <c r="E53" s="7"/>
      <c r="F53" s="7"/>
      <c r="G53" s="7"/>
      <c r="H53" s="9"/>
      <c r="I53" s="9"/>
      <c r="J53" s="9"/>
      <c r="K53" s="10"/>
    </row>
    <row r="54" spans="1:11" ht="15.75" thickBot="1" x14ac:dyDescent="0.3">
      <c r="A54" s="48"/>
      <c r="E54" s="67"/>
      <c r="F54" s="112" t="s">
        <v>3</v>
      </c>
      <c r="G54" s="69"/>
      <c r="H54" s="13"/>
      <c r="I54" s="67"/>
      <c r="J54" s="68" t="s">
        <v>32</v>
      </c>
      <c r="K54" s="69"/>
    </row>
    <row r="55" spans="1:11" ht="15.75" thickBot="1" x14ac:dyDescent="0.3">
      <c r="A55" s="16" t="s">
        <v>5</v>
      </c>
      <c r="B55" s="17"/>
      <c r="C55" s="17"/>
      <c r="D55" s="18"/>
      <c r="E55" s="75" t="s">
        <v>6</v>
      </c>
      <c r="F55" s="70"/>
      <c r="G55" s="75" t="s">
        <v>7</v>
      </c>
      <c r="H55" s="13"/>
      <c r="I55" s="75" t="s">
        <v>6</v>
      </c>
      <c r="J55" s="70"/>
      <c r="K55" s="75" t="s">
        <v>7</v>
      </c>
    </row>
    <row r="56" spans="1:11" x14ac:dyDescent="0.25">
      <c r="A56" s="81" t="s">
        <v>8</v>
      </c>
      <c r="B56" s="82"/>
      <c r="C56" s="82"/>
      <c r="D56" s="101"/>
      <c r="E56" s="24">
        <v>11295</v>
      </c>
      <c r="F56" s="13"/>
      <c r="G56" s="24">
        <v>11295</v>
      </c>
      <c r="H56" s="13"/>
      <c r="I56" s="24">
        <v>11295</v>
      </c>
      <c r="J56" s="13"/>
      <c r="K56" s="24">
        <v>11295</v>
      </c>
    </row>
    <row r="57" spans="1:11" x14ac:dyDescent="0.25">
      <c r="A57" s="25" t="s">
        <v>9</v>
      </c>
      <c r="B57" s="26"/>
      <c r="C57" s="26"/>
      <c r="D57" s="27"/>
      <c r="E57" s="28">
        <v>135.5</v>
      </c>
      <c r="F57" s="13"/>
      <c r="G57" s="28">
        <v>135.5</v>
      </c>
      <c r="H57" s="13"/>
      <c r="I57" s="28">
        <v>135.5</v>
      </c>
      <c r="J57" s="13"/>
      <c r="K57" s="28">
        <v>135.5</v>
      </c>
    </row>
    <row r="58" spans="1:11" x14ac:dyDescent="0.25">
      <c r="A58" s="25" t="s">
        <v>10</v>
      </c>
      <c r="B58" s="29"/>
      <c r="C58" s="29"/>
      <c r="D58" s="30"/>
      <c r="E58" s="31">
        <v>272</v>
      </c>
      <c r="F58" s="32"/>
      <c r="G58" s="31">
        <v>0</v>
      </c>
      <c r="H58" s="32"/>
      <c r="I58" s="31">
        <v>272</v>
      </c>
      <c r="J58" s="32"/>
      <c r="K58" s="31">
        <v>0</v>
      </c>
    </row>
    <row r="59" spans="1:11" ht="15.75" thickBot="1" x14ac:dyDescent="0.3">
      <c r="A59" s="76" t="s">
        <v>56</v>
      </c>
      <c r="B59" s="71"/>
      <c r="C59" s="71"/>
      <c r="D59" s="77"/>
      <c r="E59" s="38">
        <v>150</v>
      </c>
      <c r="F59" s="13"/>
      <c r="G59" s="38">
        <v>150</v>
      </c>
      <c r="H59" s="13"/>
      <c r="I59" s="38">
        <v>150</v>
      </c>
      <c r="J59" s="13"/>
      <c r="K59" s="38">
        <v>150</v>
      </c>
    </row>
    <row r="60" spans="1:11" ht="15.75" thickBot="1" x14ac:dyDescent="0.3">
      <c r="A60" s="72" t="s">
        <v>23</v>
      </c>
      <c r="B60" s="73"/>
      <c r="C60" s="73"/>
      <c r="D60" s="74"/>
      <c r="E60" s="43">
        <f>SUM(E56:E59)</f>
        <v>11852.5</v>
      </c>
      <c r="F60" s="118"/>
      <c r="G60" s="43">
        <f>SUM(G56:G59)</f>
        <v>11580.5</v>
      </c>
      <c r="H60" s="118"/>
      <c r="I60" s="43">
        <f>SUM(I56:I59)</f>
        <v>11852.5</v>
      </c>
      <c r="J60" s="118"/>
      <c r="K60" s="43">
        <f>SUM(K56:K59)</f>
        <v>11580.5</v>
      </c>
    </row>
    <row r="61" spans="1:11" x14ac:dyDescent="0.25">
      <c r="E61" s="13"/>
      <c r="F61" s="13"/>
      <c r="G61" s="13"/>
      <c r="H61" s="13"/>
      <c r="I61" s="13"/>
      <c r="J61" s="13"/>
      <c r="K61" s="13"/>
    </row>
    <row r="62" spans="1:11" x14ac:dyDescent="0.25">
      <c r="E62" s="13"/>
      <c r="F62" s="13"/>
      <c r="G62" s="13"/>
      <c r="H62" s="13"/>
      <c r="I62" s="13"/>
      <c r="J62" s="13"/>
      <c r="K62" s="13"/>
    </row>
    <row r="63" spans="1:11" x14ac:dyDescent="0.25">
      <c r="E63" s="13"/>
      <c r="F63" s="13"/>
      <c r="G63" s="13"/>
      <c r="H63" s="13"/>
      <c r="I63" s="13"/>
      <c r="J63" s="13"/>
      <c r="K63" s="13"/>
    </row>
    <row r="64" spans="1:11" x14ac:dyDescent="0.25">
      <c r="E64" s="13"/>
      <c r="F64" s="13"/>
      <c r="G64" s="13"/>
      <c r="H64" s="13"/>
      <c r="I64" s="13"/>
      <c r="J64" s="13"/>
      <c r="K64" s="13"/>
    </row>
    <row r="65" spans="1:11" x14ac:dyDescent="0.25">
      <c r="E65" s="13"/>
      <c r="F65" s="13"/>
      <c r="G65" s="13"/>
      <c r="H65" s="13"/>
      <c r="I65" s="13"/>
      <c r="J65" s="13"/>
      <c r="K65" s="13"/>
    </row>
    <row r="66" spans="1:11" ht="15.75" thickBot="1" x14ac:dyDescent="0.3">
      <c r="E66" s="13"/>
      <c r="F66" s="13"/>
      <c r="G66" s="13"/>
      <c r="H66" s="13"/>
      <c r="I66" s="13"/>
      <c r="J66" s="13"/>
      <c r="K66" s="13"/>
    </row>
    <row r="67" spans="1:11" ht="15.75" thickBot="1" x14ac:dyDescent="0.3">
      <c r="A67" s="1" t="s">
        <v>33</v>
      </c>
      <c r="B67" s="2"/>
      <c r="C67" s="2"/>
      <c r="D67" s="2"/>
      <c r="E67" s="3"/>
      <c r="F67" s="3"/>
      <c r="G67" s="3"/>
      <c r="H67" s="2"/>
      <c r="I67" s="2"/>
      <c r="J67" s="2"/>
      <c r="K67" s="4"/>
    </row>
    <row r="68" spans="1:11" ht="15.75" thickBot="1" x14ac:dyDescent="0.3">
      <c r="A68" s="5" t="s">
        <v>34</v>
      </c>
      <c r="B68" s="9"/>
      <c r="C68" s="9"/>
      <c r="D68" s="9"/>
      <c r="E68" s="7"/>
      <c r="F68" s="7"/>
      <c r="G68" s="7"/>
      <c r="H68" s="9"/>
      <c r="I68" s="9"/>
      <c r="J68" s="9"/>
      <c r="K68" s="10"/>
    </row>
    <row r="69" spans="1:11" ht="15.75" thickBot="1" x14ac:dyDescent="0.3">
      <c r="A69" s="48"/>
      <c r="E69" s="67"/>
      <c r="F69" s="112" t="s">
        <v>3</v>
      </c>
      <c r="G69" s="69"/>
      <c r="H69" s="13"/>
      <c r="I69" s="67"/>
      <c r="J69" s="68" t="s">
        <v>32</v>
      </c>
      <c r="K69" s="69"/>
    </row>
    <row r="70" spans="1:11" ht="15.75" thickBot="1" x14ac:dyDescent="0.3">
      <c r="A70" s="16" t="s">
        <v>5</v>
      </c>
      <c r="B70" s="17"/>
      <c r="C70" s="17"/>
      <c r="D70" s="18"/>
      <c r="E70" s="75" t="s">
        <v>6</v>
      </c>
      <c r="F70" s="13"/>
      <c r="G70" s="75" t="s">
        <v>7</v>
      </c>
      <c r="H70" s="13"/>
      <c r="I70" s="75" t="s">
        <v>6</v>
      </c>
      <c r="J70" s="13"/>
      <c r="K70" s="75" t="s">
        <v>7</v>
      </c>
    </row>
    <row r="71" spans="1:11" x14ac:dyDescent="0.25">
      <c r="A71" s="78" t="s">
        <v>8</v>
      </c>
      <c r="B71" s="79"/>
      <c r="C71" s="79"/>
      <c r="D71" s="80"/>
      <c r="E71" s="24">
        <v>7332</v>
      </c>
      <c r="F71" s="13"/>
      <c r="G71" s="24">
        <v>7332</v>
      </c>
      <c r="H71" s="13"/>
      <c r="I71" s="24">
        <v>7332</v>
      </c>
      <c r="J71" s="13"/>
      <c r="K71" s="24">
        <v>7332</v>
      </c>
    </row>
    <row r="72" spans="1:11" x14ac:dyDescent="0.25">
      <c r="A72" s="25" t="s">
        <v>9</v>
      </c>
      <c r="B72" s="26"/>
      <c r="C72" s="26"/>
      <c r="D72" s="27"/>
      <c r="E72" s="28">
        <v>135.5</v>
      </c>
      <c r="F72" s="13"/>
      <c r="G72" s="28">
        <v>135.5</v>
      </c>
      <c r="H72" s="13"/>
      <c r="I72" s="28">
        <v>135.5</v>
      </c>
      <c r="J72" s="13"/>
      <c r="K72" s="28">
        <v>135.5</v>
      </c>
    </row>
    <row r="73" spans="1:11" ht="15.75" thickBot="1" x14ac:dyDescent="0.3">
      <c r="A73" s="33" t="s">
        <v>56</v>
      </c>
      <c r="B73" s="26"/>
      <c r="C73" s="26"/>
      <c r="D73" s="27"/>
      <c r="E73" s="38">
        <v>150</v>
      </c>
      <c r="F73" s="13"/>
      <c r="G73" s="38">
        <v>150</v>
      </c>
      <c r="H73" s="13"/>
      <c r="I73" s="38">
        <v>150</v>
      </c>
      <c r="J73" s="13"/>
      <c r="K73" s="38">
        <v>150</v>
      </c>
    </row>
    <row r="74" spans="1:11" ht="15.75" thickBot="1" x14ac:dyDescent="0.3">
      <c r="A74" s="72" t="s">
        <v>17</v>
      </c>
      <c r="B74" s="73"/>
      <c r="C74" s="73"/>
      <c r="D74" s="74"/>
      <c r="E74" s="43">
        <f>SUM(E71:E73)</f>
        <v>7617.5</v>
      </c>
      <c r="F74" s="13"/>
      <c r="G74" s="43">
        <f>SUM(G71:G73)</f>
        <v>7617.5</v>
      </c>
      <c r="H74" s="13"/>
      <c r="I74" s="43">
        <f>SUM(I71:I73)</f>
        <v>7617.5</v>
      </c>
      <c r="J74" s="13"/>
      <c r="K74" s="43">
        <f>SUM(K71:K73)</f>
        <v>7617.5</v>
      </c>
    </row>
    <row r="75" spans="1:11" ht="15.75" thickBot="1" x14ac:dyDescent="0.3">
      <c r="A75" s="5" t="s">
        <v>35</v>
      </c>
      <c r="B75" s="9"/>
      <c r="C75" s="9"/>
      <c r="D75" s="9"/>
      <c r="E75" s="7"/>
      <c r="F75" s="7"/>
      <c r="G75" s="7"/>
      <c r="H75" s="9"/>
      <c r="I75" s="9"/>
      <c r="J75" s="9"/>
      <c r="K75" s="10"/>
    </row>
    <row r="76" spans="1:11" ht="15.75" thickBot="1" x14ac:dyDescent="0.3">
      <c r="A76" s="48"/>
      <c r="E76" s="67"/>
      <c r="F76" s="112" t="s">
        <v>3</v>
      </c>
      <c r="G76" s="69"/>
      <c r="H76" s="13"/>
      <c r="I76" s="67"/>
      <c r="J76" s="112" t="s">
        <v>4</v>
      </c>
      <c r="K76" s="69"/>
    </row>
    <row r="77" spans="1:11" ht="15.75" thickBot="1" x14ac:dyDescent="0.3">
      <c r="A77" s="16" t="s">
        <v>5</v>
      </c>
      <c r="B77" s="17"/>
      <c r="C77" s="17"/>
      <c r="D77" s="18"/>
      <c r="E77" s="49" t="s">
        <v>6</v>
      </c>
      <c r="F77" s="13"/>
      <c r="G77" s="49" t="s">
        <v>7</v>
      </c>
      <c r="H77" s="13"/>
      <c r="I77" s="49" t="s">
        <v>6</v>
      </c>
      <c r="J77" s="13"/>
      <c r="K77" s="49" t="s">
        <v>7</v>
      </c>
    </row>
    <row r="78" spans="1:11" x14ac:dyDescent="0.25">
      <c r="A78" s="81" t="s">
        <v>36</v>
      </c>
      <c r="B78" s="82"/>
      <c r="C78" s="82"/>
      <c r="D78" s="101"/>
      <c r="E78" s="24">
        <v>4317.5</v>
      </c>
      <c r="F78" s="13"/>
      <c r="G78" s="24">
        <v>4317.5</v>
      </c>
      <c r="H78" s="13"/>
      <c r="I78" s="110">
        <v>10372.5</v>
      </c>
      <c r="J78" s="32"/>
      <c r="K78" s="110">
        <v>10372.5</v>
      </c>
    </row>
    <row r="79" spans="1:11" ht="15.75" thickBot="1" x14ac:dyDescent="0.3">
      <c r="A79" s="76" t="s">
        <v>56</v>
      </c>
      <c r="B79" s="71"/>
      <c r="C79" s="71"/>
      <c r="D79" s="77"/>
      <c r="E79" s="38">
        <v>50</v>
      </c>
      <c r="F79" s="13"/>
      <c r="G79" s="108">
        <v>50</v>
      </c>
      <c r="H79" s="13"/>
      <c r="I79" s="38">
        <v>50</v>
      </c>
      <c r="J79" s="13"/>
      <c r="K79" s="38">
        <v>50</v>
      </c>
    </row>
    <row r="80" spans="1:11" ht="15.75" thickBot="1" x14ac:dyDescent="0.3">
      <c r="A80" s="72" t="s">
        <v>30</v>
      </c>
      <c r="B80" s="73"/>
      <c r="C80" s="73"/>
      <c r="D80" s="74"/>
      <c r="E80" s="43">
        <f>SUM(E78:E79)</f>
        <v>4367.5</v>
      </c>
      <c r="F80" s="56"/>
      <c r="G80" s="43">
        <f>SUM(G78:G79)</f>
        <v>4367.5</v>
      </c>
      <c r="H80" s="13"/>
      <c r="I80" s="43">
        <f>SUM(I78:I79)</f>
        <v>10422.5</v>
      </c>
      <c r="J80" s="13"/>
      <c r="K80" s="43">
        <f>SUM(K78:K79)</f>
        <v>10422.5</v>
      </c>
    </row>
    <row r="81" spans="1:11" ht="15.75" thickBot="1" x14ac:dyDescent="0.3">
      <c r="A81" s="83" t="s">
        <v>37</v>
      </c>
      <c r="B81" s="84"/>
      <c r="C81" s="84"/>
      <c r="D81" s="85"/>
      <c r="E81" s="86">
        <f>E10+E16+E24+E41+E52+E60+E74+E80</f>
        <v>64537.5</v>
      </c>
      <c r="F81" s="87"/>
      <c r="G81" s="86">
        <f>G10+G16+G24+G41+G52+G60+G74+G80</f>
        <v>63721.5</v>
      </c>
      <c r="H81" s="88"/>
      <c r="I81" s="86">
        <f>I10+I16+I24+I41+I52+I60+I74+I80</f>
        <v>121441</v>
      </c>
      <c r="J81" s="88"/>
      <c r="K81" s="86">
        <f>K10+K16+K24+K41+K52+K60+K74+K80</f>
        <v>120625</v>
      </c>
    </row>
    <row r="82" spans="1:11" ht="15.75" thickBot="1" x14ac:dyDescent="0.3">
      <c r="A82" s="83" t="s">
        <v>38</v>
      </c>
      <c r="B82" s="84"/>
      <c r="C82" s="84"/>
      <c r="D82" s="85">
        <v>95</v>
      </c>
      <c r="E82" s="91"/>
      <c r="F82" s="91"/>
      <c r="G82" s="91"/>
      <c r="H82" s="91"/>
      <c r="I82" s="91"/>
      <c r="J82" s="91"/>
    </row>
    <row r="84" spans="1:11" x14ac:dyDescent="0.25">
      <c r="A84" s="92"/>
    </row>
    <row r="85" spans="1:11" x14ac:dyDescent="0.25">
      <c r="A85" s="92"/>
    </row>
    <row r="86" spans="1:11" x14ac:dyDescent="0.25">
      <c r="A86" s="92"/>
    </row>
    <row r="87" spans="1:11" x14ac:dyDescent="0.25">
      <c r="A87" s="92"/>
    </row>
    <row r="88" spans="1:11" x14ac:dyDescent="0.25">
      <c r="A88" s="92"/>
    </row>
    <row r="89" spans="1:11" x14ac:dyDescent="0.25">
      <c r="A89" s="92"/>
    </row>
    <row r="90" spans="1:11" x14ac:dyDescent="0.25">
      <c r="A90" s="92"/>
    </row>
    <row r="91" spans="1:11" x14ac:dyDescent="0.25">
      <c r="A91" s="92"/>
    </row>
    <row r="92" spans="1:11" x14ac:dyDescent="0.25">
      <c r="A92" s="92"/>
    </row>
    <row r="93" spans="1:11" x14ac:dyDescent="0.25">
      <c r="A93" s="92"/>
    </row>
    <row r="94" spans="1:11" x14ac:dyDescent="0.25">
      <c r="A94" s="92"/>
    </row>
    <row r="95" spans="1:11" x14ac:dyDescent="0.25">
      <c r="A95" s="92"/>
    </row>
    <row r="96" spans="1:11" x14ac:dyDescent="0.25">
      <c r="A96" s="92"/>
    </row>
    <row r="97" spans="1:17" x14ac:dyDescent="0.25">
      <c r="A97" s="92"/>
    </row>
    <row r="98" spans="1:17" x14ac:dyDescent="0.25">
      <c r="A98" s="92"/>
    </row>
    <row r="99" spans="1:17" ht="15.75" thickBot="1" x14ac:dyDescent="0.3">
      <c r="A99" s="92"/>
    </row>
    <row r="100" spans="1:17" ht="15.75" thickBot="1" x14ac:dyDescent="0.3">
      <c r="A100" s="93" t="s">
        <v>39</v>
      </c>
      <c r="B100" s="9"/>
      <c r="C100" s="9"/>
      <c r="D100" s="9"/>
      <c r="E100" s="7"/>
      <c r="F100" s="7"/>
      <c r="G100" s="7"/>
      <c r="H100" s="9"/>
      <c r="I100" s="9"/>
      <c r="J100" s="9"/>
      <c r="K100" s="10"/>
    </row>
    <row r="101" spans="1:17" x14ac:dyDescent="0.25">
      <c r="A101" s="48"/>
      <c r="E101"/>
      <c r="K101" s="66"/>
    </row>
    <row r="102" spans="1:17" x14ac:dyDescent="0.25">
      <c r="A102" s="48"/>
      <c r="E102"/>
      <c r="K102" s="66"/>
    </row>
    <row r="103" spans="1:17" x14ac:dyDescent="0.25">
      <c r="A103" s="48"/>
      <c r="E103" s="94"/>
      <c r="K103" s="66"/>
    </row>
    <row r="104" spans="1:17" x14ac:dyDescent="0.25">
      <c r="A104" s="95"/>
      <c r="K104" s="66"/>
    </row>
    <row r="105" spans="1:17" x14ac:dyDescent="0.25">
      <c r="A105" s="48"/>
      <c r="K105" s="66"/>
    </row>
    <row r="106" spans="1:17" x14ac:dyDescent="0.25">
      <c r="A106" s="48"/>
      <c r="K106" s="66"/>
    </row>
    <row r="107" spans="1:17" x14ac:dyDescent="0.25">
      <c r="A107" s="48"/>
      <c r="K107" s="66"/>
      <c r="N107" s="13"/>
      <c r="O107" s="13"/>
      <c r="P107" s="13"/>
      <c r="Q107" s="13"/>
    </row>
    <row r="108" spans="1:17" ht="15.75" thickBot="1" x14ac:dyDescent="0.3">
      <c r="A108" s="48"/>
      <c r="K108" s="66"/>
      <c r="N108" s="13"/>
      <c r="O108" s="13"/>
      <c r="P108" s="13"/>
      <c r="Q108" s="13"/>
    </row>
    <row r="109" spans="1:17" x14ac:dyDescent="0.25">
      <c r="A109" s="96"/>
      <c r="B109" s="79"/>
      <c r="C109" s="79"/>
      <c r="D109" s="79"/>
      <c r="E109" s="97"/>
      <c r="F109" s="97"/>
      <c r="G109" s="97"/>
      <c r="H109" s="79"/>
      <c r="I109" s="79"/>
      <c r="J109" s="79"/>
      <c r="K109" s="80"/>
      <c r="N109" s="13"/>
      <c r="O109" s="13"/>
      <c r="P109" s="13"/>
      <c r="Q109" s="13"/>
    </row>
    <row r="110" spans="1:17" x14ac:dyDescent="0.25">
      <c r="A110" s="48"/>
      <c r="K110" s="66"/>
      <c r="N110" s="13"/>
      <c r="O110" s="13"/>
      <c r="P110" s="13"/>
      <c r="Q110" s="13"/>
    </row>
    <row r="111" spans="1:17" x14ac:dyDescent="0.25">
      <c r="A111" s="48"/>
      <c r="K111" s="66"/>
    </row>
    <row r="112" spans="1:17" x14ac:dyDescent="0.25">
      <c r="A112" s="48"/>
      <c r="K112" s="66"/>
    </row>
    <row r="113" spans="1:11" x14ac:dyDescent="0.25">
      <c r="A113" s="48"/>
      <c r="K113" s="66"/>
    </row>
    <row r="114" spans="1:11" x14ac:dyDescent="0.25">
      <c r="A114" s="107"/>
      <c r="K114" s="66"/>
    </row>
    <row r="115" spans="1:11" x14ac:dyDescent="0.25">
      <c r="A115" s="107"/>
      <c r="K115" s="66"/>
    </row>
    <row r="116" spans="1:11" x14ac:dyDescent="0.25">
      <c r="A116" s="107"/>
      <c r="K116" s="66"/>
    </row>
    <row r="117" spans="1:11" x14ac:dyDescent="0.25">
      <c r="A117" s="107"/>
      <c r="K117" s="66"/>
    </row>
    <row r="118" spans="1:11" x14ac:dyDescent="0.25">
      <c r="A118" s="48"/>
      <c r="K118" s="66"/>
    </row>
    <row r="119" spans="1:11" ht="15.75" thickBot="1" x14ac:dyDescent="0.3">
      <c r="A119" s="98"/>
      <c r="B119" s="64"/>
      <c r="C119" s="64"/>
      <c r="D119" s="64"/>
      <c r="E119" s="89"/>
      <c r="F119" s="89"/>
      <c r="G119" s="89"/>
      <c r="H119" s="64"/>
      <c r="I119" s="64"/>
      <c r="J119" s="64"/>
      <c r="K119" s="90"/>
    </row>
    <row r="120" spans="1:11" ht="15.75" thickBot="1" x14ac:dyDescent="0.3">
      <c r="A120" s="106" t="s">
        <v>40</v>
      </c>
      <c r="B120" s="46"/>
      <c r="C120" s="46"/>
      <c r="D120" s="46"/>
      <c r="E120" s="45"/>
      <c r="F120" s="45"/>
      <c r="G120" s="45"/>
      <c r="H120" s="46"/>
      <c r="I120" s="46"/>
      <c r="J120" s="46"/>
      <c r="K120" s="47"/>
    </row>
    <row r="121" spans="1:11" x14ac:dyDescent="0.25">
      <c r="A121" s="62" t="s">
        <v>41</v>
      </c>
      <c r="K121" s="66"/>
    </row>
    <row r="122" spans="1:11" x14ac:dyDescent="0.25">
      <c r="A122" s="62" t="s">
        <v>42</v>
      </c>
      <c r="K122" s="66"/>
    </row>
    <row r="123" spans="1:11" x14ac:dyDescent="0.25">
      <c r="A123" s="62" t="s">
        <v>43</v>
      </c>
      <c r="K123" s="66"/>
    </row>
    <row r="124" spans="1:11" x14ac:dyDescent="0.25">
      <c r="A124" s="62" t="s">
        <v>44</v>
      </c>
      <c r="K124" s="66"/>
    </row>
    <row r="125" spans="1:11" x14ac:dyDescent="0.25">
      <c r="A125" s="62" t="s">
        <v>45</v>
      </c>
      <c r="K125" s="66"/>
    </row>
    <row r="126" spans="1:11" x14ac:dyDescent="0.25">
      <c r="A126" s="62" t="s">
        <v>46</v>
      </c>
      <c r="B126" s="99"/>
      <c r="C126" s="99"/>
      <c r="D126" s="99"/>
      <c r="K126" s="66"/>
    </row>
    <row r="127" spans="1:11" x14ac:dyDescent="0.25">
      <c r="A127" s="62" t="s">
        <v>47</v>
      </c>
      <c r="B127" s="99"/>
      <c r="C127" s="99"/>
      <c r="D127" s="99"/>
      <c r="K127" s="66"/>
    </row>
    <row r="128" spans="1:11" x14ac:dyDescent="0.25">
      <c r="A128" s="62" t="s">
        <v>48</v>
      </c>
      <c r="K128" s="66"/>
    </row>
    <row r="129" spans="1:11" x14ac:dyDescent="0.25">
      <c r="A129" s="62" t="s">
        <v>49</v>
      </c>
      <c r="K129" s="66"/>
    </row>
    <row r="130" spans="1:11" x14ac:dyDescent="0.25">
      <c r="A130" s="62" t="s">
        <v>50</v>
      </c>
      <c r="K130" s="66"/>
    </row>
    <row r="131" spans="1:11" x14ac:dyDescent="0.25">
      <c r="A131" s="62" t="s">
        <v>51</v>
      </c>
      <c r="K131" s="66"/>
    </row>
    <row r="132" spans="1:11" ht="15.75" thickBot="1" x14ac:dyDescent="0.3">
      <c r="A132" s="100" t="s">
        <v>52</v>
      </c>
      <c r="B132" s="64"/>
      <c r="C132" s="64"/>
      <c r="D132" s="64"/>
      <c r="E132" s="89"/>
      <c r="F132" s="89"/>
      <c r="G132" s="89"/>
      <c r="H132" s="64"/>
      <c r="I132" s="64"/>
      <c r="J132" s="64"/>
      <c r="K132" s="90"/>
    </row>
  </sheetData>
  <hyperlinks>
    <hyperlink ref="A2" r:id="rId1" xr:uid="{60505573-7867-4287-A3FF-A77E134144B6}"/>
    <hyperlink ref="A11" r:id="rId2" xr:uid="{02856CEE-405C-412D-955F-30EC25286718}"/>
    <hyperlink ref="A17" r:id="rId3" xr:uid="{601E8A5E-458D-4213-BF8C-2FC57C9F3303}"/>
    <hyperlink ref="A35" r:id="rId4" xr:uid="{3690CC4F-7BD4-4C23-9708-9791FF4685C1}"/>
    <hyperlink ref="A47" r:id="rId5" xr:uid="{E86B031A-2DF8-48DD-8CBA-92F026EE15EB}"/>
    <hyperlink ref="A53" r:id="rId6" xr:uid="{B51F78C1-7686-4859-AD4B-27AA6E2AD676}"/>
    <hyperlink ref="A68" r:id="rId7" xr:uid="{2BA750B6-AE5A-49D9-8A4D-707D5D9E6D7C}"/>
    <hyperlink ref="A75" r:id="rId8" xr:uid="{2EEA0174-A435-4621-8365-B66CBC4D6E1F}"/>
    <hyperlink ref="A130" r:id="rId9" xr:uid="{EB85B954-41D5-45F9-92F1-A61FEF5FF8A1}"/>
    <hyperlink ref="A126" r:id="rId10" xr:uid="{135A0F67-0434-40E0-9800-1B1AC21C78FB}"/>
    <hyperlink ref="A123" r:id="rId11" xr:uid="{DF5941FC-B922-4852-8DE9-FFC303A36588}"/>
    <hyperlink ref="A121" r:id="rId12" xr:uid="{423CB41C-6CBD-4E1A-9A0D-8BBD129C12CB}"/>
    <hyperlink ref="A122" r:id="rId13" xr:uid="{057AA352-3365-4F0B-BB45-F4A4C620CEF7}"/>
    <hyperlink ref="A125" r:id="rId14" xr:uid="{7A15069B-FFD8-43A2-95C4-F8A147D778B3}"/>
    <hyperlink ref="A124" r:id="rId15" xr:uid="{7EBDFC42-C3E4-4BFA-87E2-53BB35127C94}"/>
    <hyperlink ref="A131" r:id="rId16" xr:uid="{1CDE8071-C621-4C10-98EF-DD3E3F0B7E65}"/>
    <hyperlink ref="A132" r:id="rId17" xr:uid="{9BC0753B-DC27-49DD-B035-C1F888A8AE97}"/>
    <hyperlink ref="A127" r:id="rId18" xr:uid="{2439B21F-B86B-4FAC-841E-27D23186B2A3}"/>
    <hyperlink ref="A128" r:id="rId19" xr:uid="{94A937E8-5B49-426C-BF3B-2CFF4F554CC7}"/>
    <hyperlink ref="A129" r:id="rId20" xr:uid="{1A90C4A8-D3A5-4AA9-A02C-8F51B92D3595}"/>
    <hyperlink ref="A3" r:id="rId21" xr:uid="{A02EC11B-1364-4D2E-A0FD-9DAD54280A34}"/>
    <hyperlink ref="A5" r:id="rId22" xr:uid="{F1355C91-5163-40AF-A1A9-F2E3C530592B}"/>
    <hyperlink ref="A14" r:id="rId23" xr:uid="{1CF0805B-6DC3-4384-9B6D-A2E4E541E7BE}"/>
    <hyperlink ref="A20" r:id="rId24" display="Tuition (full-time)****" xr:uid="{8D45F7DC-F20E-45DF-990E-46BC2DBF9378}"/>
    <hyperlink ref="A6" r:id="rId25" xr:uid="{FE8F6B0F-2ECE-4954-9D62-73B43C22908F}"/>
    <hyperlink ref="A21" r:id="rId26" xr:uid="{631EE01E-6591-4175-A14A-EA055C8442E0}"/>
    <hyperlink ref="A39" r:id="rId27" xr:uid="{B526E4EA-D2A3-40C1-8050-33315884D313}"/>
    <hyperlink ref="A57" r:id="rId28" xr:uid="{4C65978B-440F-42B4-93F1-D6D52F50D03D}"/>
    <hyperlink ref="A72" r:id="rId29" xr:uid="{06BFC1F9-7F7E-4382-8890-51BD285D02F1}"/>
    <hyperlink ref="A7" r:id="rId30" xr:uid="{B1EDBD9B-AF57-4D17-8889-7B612F9490E5}"/>
    <hyperlink ref="A22" r:id="rId31" display="Parking (yearly pass-June thru July)*" xr:uid="{70EC0E95-ABBC-4EB2-9859-9ECB92A46E47}"/>
    <hyperlink ref="A58" r:id="rId32" display="Parking (yearly pass-June thru July)*" xr:uid="{072544CD-4810-478C-98DD-8BCC5C3970FB}"/>
    <hyperlink ref="A38" r:id="rId33" display="Tuition (full-time)****" xr:uid="{AC44BC26-A158-4C62-8FC7-C8100C3F6637}"/>
    <hyperlink ref="A50" r:id="rId34" display="Tuition (7 Credit Hours)****" xr:uid="{78582F3C-9082-4E9A-9513-157FF27E4D5E}"/>
    <hyperlink ref="A56" r:id="rId35" display="Tuition (full-time)****" xr:uid="{2CC780BA-FA9B-49A0-AE2F-3039E2027D79}"/>
    <hyperlink ref="A71" r:id="rId36" display="Tuition (full-time)****" xr:uid="{E474DCD7-313D-4EE8-A522-37993F44D033}"/>
    <hyperlink ref="A78" r:id="rId37" display="Tuition (5 Credit Hours)****" xr:uid="{3D3989D1-87E8-4675-8FDE-196C748290C6}"/>
  </hyperlinks>
  <pageMargins left="0.25" right="0.25" top="0.75" bottom="0.75" header="0.3" footer="0.3"/>
  <pageSetup orientation="landscape" r:id="rId38"/>
  <headerFooter>
    <oddHeader>&amp;C&amp;"-,Bold"University of Kentucky Physician Assistant Program
2024-2025 Physical Year Tentative Projected Tuition &amp; Institutional and Program Fee*</oddHeader>
  </headerFooter>
  <drawing r:id="rId3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A260E-0FD2-4A0C-BA21-B44D2EA6476D}">
  <dimension ref="A1:Q99"/>
  <sheetViews>
    <sheetView view="pageLayout" zoomScaleNormal="100" workbookViewId="0">
      <selection activeCell="P63" sqref="P63"/>
    </sheetView>
  </sheetViews>
  <sheetFormatPr defaultColWidth="9.140625" defaultRowHeight="15" x14ac:dyDescent="0.25"/>
  <cols>
    <col min="4" max="4" width="17.140625" customWidth="1"/>
    <col min="5" max="5" width="10.85546875" style="57" customWidth="1"/>
    <col min="6" max="6" width="9.140625" style="57"/>
    <col min="7" max="7" width="10.85546875" style="57" customWidth="1"/>
    <col min="9" max="9" width="11.7109375" bestFit="1" customWidth="1"/>
    <col min="11" max="11" width="11.7109375" bestFit="1" customWidth="1"/>
  </cols>
  <sheetData>
    <row r="1" spans="1:11" ht="15.75" thickBot="1" x14ac:dyDescent="0.3">
      <c r="A1" s="1" t="s">
        <v>0</v>
      </c>
      <c r="B1" s="2"/>
      <c r="C1" s="2"/>
      <c r="D1" s="2"/>
      <c r="E1" s="3"/>
      <c r="F1" s="3"/>
      <c r="G1" s="3"/>
      <c r="H1" s="2"/>
      <c r="I1" s="2"/>
      <c r="J1" s="2"/>
      <c r="K1" s="4"/>
    </row>
    <row r="2" spans="1:11" ht="15.75" thickBot="1" x14ac:dyDescent="0.3">
      <c r="A2" s="5" t="s">
        <v>1</v>
      </c>
      <c r="B2" s="6"/>
      <c r="C2" s="6"/>
      <c r="D2" s="6"/>
      <c r="E2" s="7"/>
      <c r="F2" s="7"/>
      <c r="G2" s="8"/>
      <c r="H2" s="9"/>
      <c r="I2" s="9"/>
      <c r="J2" s="9"/>
      <c r="K2" s="10"/>
    </row>
    <row r="3" spans="1:11" ht="15.75" thickBot="1" x14ac:dyDescent="0.3">
      <c r="A3" s="62" t="s">
        <v>2</v>
      </c>
      <c r="E3" s="14"/>
      <c r="F3" s="111" t="s">
        <v>3</v>
      </c>
      <c r="G3" s="15"/>
      <c r="H3" s="13"/>
      <c r="I3" s="14"/>
      <c r="J3" s="111" t="s">
        <v>4</v>
      </c>
      <c r="K3" s="15"/>
    </row>
    <row r="4" spans="1:11" ht="15.75" thickBot="1" x14ac:dyDescent="0.3">
      <c r="A4" s="16" t="s">
        <v>5</v>
      </c>
      <c r="B4" s="17"/>
      <c r="C4" s="17"/>
      <c r="D4" s="18"/>
      <c r="E4" s="19" t="s">
        <v>6</v>
      </c>
      <c r="F4" s="13"/>
      <c r="G4" s="19" t="s">
        <v>7</v>
      </c>
      <c r="H4" s="13"/>
      <c r="I4" s="19" t="s">
        <v>6</v>
      </c>
      <c r="J4" s="13"/>
      <c r="K4" s="19" t="s">
        <v>7</v>
      </c>
    </row>
    <row r="5" spans="1:11" x14ac:dyDescent="0.25">
      <c r="A5" s="25" t="s">
        <v>11</v>
      </c>
      <c r="B5" s="26"/>
      <c r="C5" s="26"/>
      <c r="D5" s="27"/>
      <c r="E5" s="28">
        <v>115.99</v>
      </c>
      <c r="F5" s="13"/>
      <c r="G5" s="28">
        <v>115.99</v>
      </c>
      <c r="H5" s="13"/>
      <c r="I5" s="28">
        <v>115.99</v>
      </c>
      <c r="J5" s="13"/>
      <c r="K5" s="28">
        <v>115.99</v>
      </c>
    </row>
    <row r="6" spans="1:11" x14ac:dyDescent="0.25">
      <c r="A6" s="34" t="s">
        <v>58</v>
      </c>
      <c r="B6" s="29"/>
      <c r="C6" s="29"/>
      <c r="D6" s="30"/>
      <c r="E6" s="31">
        <v>500</v>
      </c>
      <c r="F6" s="32"/>
      <c r="G6" s="31">
        <v>500</v>
      </c>
      <c r="H6" s="32"/>
      <c r="I6" s="31">
        <v>500</v>
      </c>
      <c r="J6" s="32"/>
      <c r="K6" s="31">
        <v>500</v>
      </c>
    </row>
    <row r="7" spans="1:11" x14ac:dyDescent="0.25">
      <c r="A7" s="25" t="s">
        <v>14</v>
      </c>
      <c r="B7" s="29"/>
      <c r="C7" s="29"/>
      <c r="D7" s="30"/>
      <c r="E7" s="31">
        <v>75</v>
      </c>
      <c r="F7" s="32"/>
      <c r="G7" s="31">
        <v>75</v>
      </c>
      <c r="H7" s="32"/>
      <c r="I7" s="31">
        <v>75</v>
      </c>
      <c r="J7" s="32"/>
      <c r="K7" s="31">
        <v>75</v>
      </c>
    </row>
    <row r="8" spans="1:11" x14ac:dyDescent="0.25">
      <c r="A8" s="25" t="s">
        <v>15</v>
      </c>
      <c r="B8" s="26"/>
      <c r="C8" s="26"/>
      <c r="D8" s="27"/>
      <c r="E8" s="28">
        <v>75</v>
      </c>
      <c r="F8" s="13"/>
      <c r="G8" s="28">
        <v>75</v>
      </c>
      <c r="H8" s="13"/>
      <c r="I8" s="28">
        <v>75</v>
      </c>
      <c r="J8" s="13"/>
      <c r="K8" s="28">
        <v>75</v>
      </c>
    </row>
    <row r="9" spans="1:11" ht="15.75" thickBot="1" x14ac:dyDescent="0.3">
      <c r="A9" s="35" t="s">
        <v>16</v>
      </c>
      <c r="B9" s="36"/>
      <c r="C9" s="36"/>
      <c r="D9" s="37"/>
      <c r="E9" s="39">
        <v>75</v>
      </c>
      <c r="F9" s="13"/>
      <c r="G9" s="39">
        <v>75</v>
      </c>
      <c r="H9" s="13"/>
      <c r="I9" s="39">
        <v>75</v>
      </c>
      <c r="J9" s="13"/>
      <c r="K9" s="39">
        <v>75</v>
      </c>
    </row>
    <row r="10" spans="1:11" ht="15.75" thickBot="1" x14ac:dyDescent="0.3">
      <c r="A10" s="40" t="s">
        <v>17</v>
      </c>
      <c r="B10" s="41"/>
      <c r="C10" s="41"/>
      <c r="D10" s="42"/>
      <c r="E10" s="43">
        <f>SUM(E5:E9)</f>
        <v>840.99</v>
      </c>
      <c r="F10" s="13"/>
      <c r="G10" s="43">
        <f>SUM(G5:G9)</f>
        <v>840.99</v>
      </c>
      <c r="H10" s="13"/>
      <c r="I10" s="43">
        <f>SUM(I5:I9)</f>
        <v>840.99</v>
      </c>
      <c r="J10" s="13"/>
      <c r="K10" s="43">
        <f>SUM(K5:K9)</f>
        <v>840.99</v>
      </c>
    </row>
    <row r="11" spans="1:11" ht="15.75" thickBot="1" x14ac:dyDescent="0.3">
      <c r="A11" s="5" t="s">
        <v>18</v>
      </c>
      <c r="B11" s="44"/>
      <c r="C11" s="44"/>
      <c r="D11" s="44"/>
      <c r="E11" s="45"/>
      <c r="F11" s="7"/>
      <c r="G11" s="45"/>
      <c r="H11" s="9"/>
      <c r="I11" s="46"/>
      <c r="J11" s="9"/>
      <c r="K11" s="47"/>
    </row>
    <row r="12" spans="1:11" ht="15.75" thickBot="1" x14ac:dyDescent="0.3">
      <c r="A12" s="48"/>
      <c r="E12" s="11"/>
      <c r="F12" s="111" t="s">
        <v>3</v>
      </c>
      <c r="G12" s="12"/>
      <c r="H12" s="13"/>
      <c r="I12" s="11"/>
      <c r="J12" s="111" t="s">
        <v>4</v>
      </c>
      <c r="K12" s="12"/>
    </row>
    <row r="13" spans="1:11" ht="15.75" thickBot="1" x14ac:dyDescent="0.3">
      <c r="A13" s="16" t="s">
        <v>5</v>
      </c>
      <c r="B13" s="17"/>
      <c r="C13" s="17"/>
      <c r="D13" s="17"/>
      <c r="E13" s="49" t="s">
        <v>6</v>
      </c>
      <c r="F13" s="13"/>
      <c r="G13" s="49" t="s">
        <v>7</v>
      </c>
      <c r="H13" s="13"/>
      <c r="I13" s="49" t="s">
        <v>6</v>
      </c>
      <c r="J13" s="13"/>
      <c r="K13" s="49" t="s">
        <v>7</v>
      </c>
    </row>
    <row r="14" spans="1:11" ht="15.75" thickBot="1" x14ac:dyDescent="0.3">
      <c r="A14" s="33" t="s">
        <v>55</v>
      </c>
      <c r="B14" s="26"/>
      <c r="C14" s="26"/>
      <c r="D14" s="26"/>
      <c r="E14" s="38">
        <v>0</v>
      </c>
      <c r="F14" s="13"/>
      <c r="G14" s="38">
        <v>0</v>
      </c>
      <c r="H14" s="13"/>
      <c r="I14" s="38">
        <v>0</v>
      </c>
      <c r="J14" s="13"/>
      <c r="K14" s="38">
        <v>0</v>
      </c>
    </row>
    <row r="15" spans="1:11" ht="15.75" thickBot="1" x14ac:dyDescent="0.3">
      <c r="A15" s="51" t="s">
        <v>20</v>
      </c>
      <c r="B15" s="52"/>
      <c r="C15" s="52"/>
      <c r="D15" s="52"/>
      <c r="E15" s="43">
        <f>SUM(E14:E14)</f>
        <v>0</v>
      </c>
      <c r="F15" s="13"/>
      <c r="G15" s="43">
        <f>SUM(G14:G14)</f>
        <v>0</v>
      </c>
      <c r="H15" s="13"/>
      <c r="I15" s="43">
        <f>SUM(I14:I14)</f>
        <v>0</v>
      </c>
      <c r="J15" s="13"/>
      <c r="K15" s="43">
        <f>SUM(K14:K14)</f>
        <v>0</v>
      </c>
    </row>
    <row r="16" spans="1:11" ht="15.75" thickBot="1" x14ac:dyDescent="0.3">
      <c r="A16" s="5" t="s">
        <v>21</v>
      </c>
      <c r="B16" s="9"/>
      <c r="C16" s="9"/>
      <c r="D16" s="9"/>
      <c r="E16" s="7"/>
      <c r="F16" s="53"/>
      <c r="G16" s="7"/>
      <c r="H16" s="9"/>
      <c r="I16" s="9"/>
      <c r="J16" s="9"/>
      <c r="K16" s="10"/>
    </row>
    <row r="17" spans="1:11" ht="15.75" thickBot="1" x14ac:dyDescent="0.3">
      <c r="A17" s="48"/>
      <c r="E17" s="11"/>
      <c r="F17" s="111" t="s">
        <v>3</v>
      </c>
      <c r="G17" s="12"/>
      <c r="H17" s="13"/>
      <c r="I17" s="11"/>
      <c r="J17" s="111" t="s">
        <v>4</v>
      </c>
      <c r="K17" s="12"/>
    </row>
    <row r="18" spans="1:11" ht="15.75" thickBot="1" x14ac:dyDescent="0.3">
      <c r="A18" s="16" t="s">
        <v>5</v>
      </c>
      <c r="B18" s="17"/>
      <c r="C18" s="17"/>
      <c r="D18" s="17"/>
      <c r="E18" s="49" t="s">
        <v>6</v>
      </c>
      <c r="F18" s="13"/>
      <c r="G18" s="49" t="s">
        <v>7</v>
      </c>
      <c r="H18" s="13"/>
      <c r="I18" s="49" t="s">
        <v>6</v>
      </c>
      <c r="J18" s="13"/>
      <c r="K18" s="49" t="s">
        <v>7</v>
      </c>
    </row>
    <row r="19" spans="1:11" x14ac:dyDescent="0.25">
      <c r="A19" s="34" t="s">
        <v>58</v>
      </c>
      <c r="B19" s="29"/>
      <c r="C19" s="29"/>
      <c r="D19" s="30"/>
      <c r="E19" s="31">
        <v>500</v>
      </c>
      <c r="F19" s="32"/>
      <c r="G19" s="31">
        <v>500</v>
      </c>
      <c r="H19" s="32"/>
      <c r="I19" s="31">
        <v>500</v>
      </c>
      <c r="J19" s="32"/>
      <c r="K19" s="31">
        <v>500</v>
      </c>
    </row>
    <row r="20" spans="1:11" ht="15.75" thickBot="1" x14ac:dyDescent="0.3">
      <c r="A20" s="102" t="s">
        <v>22</v>
      </c>
      <c r="B20" s="103"/>
      <c r="C20" s="103"/>
      <c r="D20" s="104"/>
      <c r="E20" s="105">
        <v>75</v>
      </c>
      <c r="F20" s="32"/>
      <c r="G20" s="105">
        <v>75</v>
      </c>
      <c r="H20" s="32"/>
      <c r="I20" s="105">
        <v>75</v>
      </c>
      <c r="J20" s="32"/>
      <c r="K20" s="105">
        <v>75</v>
      </c>
    </row>
    <row r="21" spans="1:11" ht="15.75" thickBot="1" x14ac:dyDescent="0.3">
      <c r="A21" s="72" t="s">
        <v>23</v>
      </c>
      <c r="B21" s="73"/>
      <c r="C21" s="73"/>
      <c r="D21" s="74"/>
      <c r="E21" s="43">
        <f>SUM(E19:E20)</f>
        <v>575</v>
      </c>
      <c r="F21" s="56"/>
      <c r="G21" s="43">
        <f>SUM(G19:G20)</f>
        <v>575</v>
      </c>
      <c r="H21" s="56"/>
      <c r="I21" s="43">
        <f>SUM(I19:I20)</f>
        <v>575</v>
      </c>
      <c r="J21" s="56"/>
      <c r="K21" s="43">
        <f>SUM(K19:K20)</f>
        <v>575</v>
      </c>
    </row>
    <row r="23" spans="1:11" ht="15.75" thickBot="1" x14ac:dyDescent="0.3"/>
    <row r="24" spans="1:11" ht="15.75" thickBot="1" x14ac:dyDescent="0.3">
      <c r="A24" s="58" t="s">
        <v>24</v>
      </c>
      <c r="B24" s="59"/>
      <c r="C24" s="59"/>
      <c r="D24" s="59"/>
      <c r="E24" s="60"/>
      <c r="F24" s="60"/>
      <c r="G24" s="60"/>
      <c r="H24" s="59"/>
      <c r="I24" s="59"/>
      <c r="J24" s="59"/>
      <c r="K24" s="61"/>
    </row>
    <row r="25" spans="1:11" ht="15.75" thickBot="1" x14ac:dyDescent="0.3">
      <c r="A25" s="5" t="s">
        <v>25</v>
      </c>
      <c r="B25" s="9"/>
      <c r="C25" s="9"/>
      <c r="D25" s="9"/>
      <c r="E25" s="7"/>
      <c r="F25" s="7"/>
      <c r="G25" s="7"/>
      <c r="H25" s="9"/>
      <c r="I25" s="9"/>
      <c r="J25" s="9"/>
      <c r="K25" s="10"/>
    </row>
    <row r="26" spans="1:11" ht="15.75" thickBot="1" x14ac:dyDescent="0.3">
      <c r="A26" s="48"/>
      <c r="E26" s="11"/>
      <c r="F26" s="111" t="s">
        <v>3</v>
      </c>
      <c r="G26" s="12"/>
      <c r="H26" s="13"/>
      <c r="I26" s="11"/>
      <c r="J26" s="111" t="s">
        <v>4</v>
      </c>
      <c r="K26" s="12"/>
    </row>
    <row r="27" spans="1:11" ht="15.75" thickBot="1" x14ac:dyDescent="0.3">
      <c r="A27" s="113" t="s">
        <v>5</v>
      </c>
      <c r="B27" s="114"/>
      <c r="C27" s="114"/>
      <c r="D27" s="115"/>
      <c r="E27" s="49" t="s">
        <v>6</v>
      </c>
      <c r="F27" s="13"/>
      <c r="G27" s="49" t="s">
        <v>7</v>
      </c>
      <c r="H27" s="13"/>
      <c r="I27" s="49" t="s">
        <v>6</v>
      </c>
      <c r="J27" s="13"/>
      <c r="K27" s="49" t="s">
        <v>7</v>
      </c>
    </row>
    <row r="28" spans="1:11" ht="15.75" thickBot="1" x14ac:dyDescent="0.3">
      <c r="A28" s="102" t="s">
        <v>58</v>
      </c>
      <c r="B28" s="71"/>
      <c r="C28" s="71"/>
      <c r="D28" s="77"/>
      <c r="E28" s="38">
        <v>500</v>
      </c>
      <c r="F28" s="13"/>
      <c r="G28" s="38">
        <v>500</v>
      </c>
      <c r="H28" s="13"/>
      <c r="I28" s="38">
        <v>500</v>
      </c>
      <c r="J28" s="13"/>
      <c r="K28" s="38">
        <v>500</v>
      </c>
    </row>
    <row r="29" spans="1:11" ht="15.75" thickBot="1" x14ac:dyDescent="0.3">
      <c r="A29" s="72" t="s">
        <v>17</v>
      </c>
      <c r="B29" s="73"/>
      <c r="C29" s="73"/>
      <c r="D29" s="73"/>
      <c r="E29" s="43">
        <f>SUM(E28:E28)</f>
        <v>500</v>
      </c>
      <c r="F29" s="118"/>
      <c r="G29" s="43">
        <f>SUM(G28:G28)</f>
        <v>500</v>
      </c>
      <c r="H29" s="118"/>
      <c r="I29" s="43">
        <f>SUM(I28:I28)</f>
        <v>500</v>
      </c>
      <c r="J29" s="118"/>
      <c r="K29" s="43">
        <f>SUM(K28:K28)</f>
        <v>500</v>
      </c>
    </row>
    <row r="34" spans="1:11" x14ac:dyDescent="0.25">
      <c r="A34" s="48"/>
    </row>
    <row r="35" spans="1:11" x14ac:dyDescent="0.25">
      <c r="A35" s="48"/>
    </row>
    <row r="36" spans="1:11" x14ac:dyDescent="0.25">
      <c r="A36" s="48"/>
    </row>
    <row r="37" spans="1:11" x14ac:dyDescent="0.25">
      <c r="A37" s="48"/>
    </row>
    <row r="38" spans="1:11" x14ac:dyDescent="0.25">
      <c r="A38" s="48"/>
    </row>
    <row r="39" spans="1:11" ht="15.75" thickBot="1" x14ac:dyDescent="0.3">
      <c r="A39" s="48"/>
    </row>
    <row r="40" spans="1:11" ht="15.75" thickBot="1" x14ac:dyDescent="0.3">
      <c r="A40" s="5" t="s">
        <v>26</v>
      </c>
      <c r="B40" s="9"/>
      <c r="C40" s="9"/>
      <c r="D40" s="9"/>
      <c r="E40" s="7"/>
      <c r="F40" s="7"/>
      <c r="G40" s="7"/>
      <c r="H40" s="9"/>
      <c r="I40" s="9"/>
      <c r="J40" s="9"/>
      <c r="K40" s="10"/>
    </row>
    <row r="41" spans="1:11" ht="15.75" thickBot="1" x14ac:dyDescent="0.3">
      <c r="A41" s="48"/>
      <c r="E41" s="67"/>
      <c r="F41" s="112" t="s">
        <v>3</v>
      </c>
      <c r="G41" s="69"/>
      <c r="H41" s="13"/>
      <c r="I41" s="67"/>
      <c r="J41" s="112" t="s">
        <v>4</v>
      </c>
      <c r="K41" s="69"/>
    </row>
    <row r="42" spans="1:11" x14ac:dyDescent="0.25">
      <c r="A42" s="113" t="s">
        <v>5</v>
      </c>
      <c r="B42" s="114"/>
      <c r="C42" s="114"/>
      <c r="D42" s="114"/>
      <c r="E42" s="75" t="s">
        <v>6</v>
      </c>
      <c r="F42" s="70"/>
      <c r="G42" s="75" t="s">
        <v>7</v>
      </c>
      <c r="H42" s="13"/>
      <c r="I42" s="75" t="s">
        <v>6</v>
      </c>
      <c r="J42" s="70"/>
      <c r="K42" s="75" t="s">
        <v>7</v>
      </c>
    </row>
    <row r="43" spans="1:11" x14ac:dyDescent="0.25">
      <c r="A43" s="25" t="s">
        <v>28</v>
      </c>
      <c r="B43" s="26"/>
      <c r="C43" s="26"/>
      <c r="D43" s="27"/>
      <c r="E43" s="28">
        <v>115.99</v>
      </c>
      <c r="F43" s="13"/>
      <c r="G43" s="28">
        <v>115.99</v>
      </c>
      <c r="H43" s="13"/>
      <c r="I43" s="28">
        <v>115.99</v>
      </c>
      <c r="J43" s="13"/>
      <c r="K43" s="28">
        <v>115.99</v>
      </c>
    </row>
    <row r="44" spans="1:11" x14ac:dyDescent="0.25">
      <c r="A44" s="33" t="s">
        <v>29</v>
      </c>
      <c r="B44" s="26"/>
      <c r="C44" s="26"/>
      <c r="D44" s="27"/>
      <c r="E44" s="28">
        <v>470</v>
      </c>
      <c r="F44" s="13"/>
      <c r="G44" s="28">
        <v>470</v>
      </c>
      <c r="H44" s="13"/>
      <c r="I44" s="28">
        <v>470</v>
      </c>
      <c r="J44" s="13"/>
      <c r="K44" s="28">
        <v>470</v>
      </c>
    </row>
    <row r="45" spans="1:11" ht="15.75" thickBot="1" x14ac:dyDescent="0.3">
      <c r="A45" s="35" t="s">
        <v>53</v>
      </c>
      <c r="B45" s="36"/>
      <c r="C45" s="36"/>
      <c r="D45" s="37"/>
      <c r="E45" s="39">
        <v>400</v>
      </c>
      <c r="F45" s="13"/>
      <c r="G45" s="39">
        <v>400</v>
      </c>
      <c r="H45" s="13"/>
      <c r="I45" s="39">
        <v>400</v>
      </c>
      <c r="J45" s="13"/>
      <c r="K45" s="39">
        <v>400</v>
      </c>
    </row>
    <row r="46" spans="1:11" ht="15.75" thickBot="1" x14ac:dyDescent="0.3">
      <c r="A46" s="72" t="s">
        <v>30</v>
      </c>
      <c r="B46" s="73"/>
      <c r="C46" s="73"/>
      <c r="D46" s="74"/>
      <c r="E46" s="65">
        <f>SUM(E43:E45)</f>
        <v>985.99</v>
      </c>
      <c r="F46" s="56"/>
      <c r="G46" s="65">
        <f>SUM(G43:G45)</f>
        <v>985.99</v>
      </c>
      <c r="H46" s="56"/>
      <c r="I46" s="65">
        <f>SUM(I43:I45)</f>
        <v>985.99</v>
      </c>
      <c r="J46" s="56"/>
      <c r="K46" s="65">
        <f>SUM(K43:K45)</f>
        <v>985.99</v>
      </c>
    </row>
    <row r="47" spans="1:11" ht="15.75" thickBot="1" x14ac:dyDescent="0.3">
      <c r="A47" s="5" t="s">
        <v>31</v>
      </c>
      <c r="B47" s="9"/>
      <c r="C47" s="9"/>
      <c r="D47" s="9"/>
      <c r="E47" s="7"/>
      <c r="F47" s="7"/>
      <c r="G47" s="7"/>
      <c r="H47" s="9"/>
      <c r="I47" s="9"/>
      <c r="J47" s="9"/>
      <c r="K47" s="10"/>
    </row>
    <row r="48" spans="1:11" ht="15.75" thickBot="1" x14ac:dyDescent="0.3">
      <c r="A48" s="48"/>
      <c r="E48" s="67"/>
      <c r="F48" s="112" t="s">
        <v>3</v>
      </c>
      <c r="G48" s="69"/>
      <c r="H48" s="13"/>
      <c r="I48" s="67"/>
      <c r="J48" s="68" t="s">
        <v>32</v>
      </c>
      <c r="K48" s="69"/>
    </row>
    <row r="49" spans="1:11" ht="15.75" thickBot="1" x14ac:dyDescent="0.3">
      <c r="A49" s="16" t="s">
        <v>5</v>
      </c>
      <c r="B49" s="17"/>
      <c r="C49" s="17"/>
      <c r="D49" s="18"/>
      <c r="E49" s="75" t="s">
        <v>6</v>
      </c>
      <c r="F49" s="70"/>
      <c r="G49" s="75" t="s">
        <v>7</v>
      </c>
      <c r="H49" s="13"/>
      <c r="I49" s="75" t="s">
        <v>6</v>
      </c>
      <c r="J49" s="70"/>
      <c r="K49" s="75" t="s">
        <v>7</v>
      </c>
    </row>
    <row r="50" spans="1:11" x14ac:dyDescent="0.25">
      <c r="A50" s="34" t="s">
        <v>58</v>
      </c>
      <c r="B50" s="26"/>
      <c r="C50" s="26"/>
      <c r="D50" s="27"/>
      <c r="E50" s="28">
        <v>500</v>
      </c>
      <c r="F50" s="13"/>
      <c r="G50" s="28">
        <v>500</v>
      </c>
      <c r="H50" s="13"/>
      <c r="I50" s="28">
        <v>500</v>
      </c>
      <c r="J50" s="13"/>
      <c r="K50" s="28">
        <v>500</v>
      </c>
    </row>
    <row r="51" spans="1:11" ht="15.75" thickBot="1" x14ac:dyDescent="0.3">
      <c r="A51" s="35" t="s">
        <v>54</v>
      </c>
      <c r="B51" s="36"/>
      <c r="C51" s="36"/>
      <c r="D51" s="37"/>
      <c r="E51" s="39">
        <v>2000</v>
      </c>
      <c r="F51" s="13"/>
      <c r="G51" s="39">
        <v>2000</v>
      </c>
      <c r="H51" s="13"/>
      <c r="I51" s="39">
        <v>2000</v>
      </c>
      <c r="J51" s="13"/>
      <c r="K51" s="39">
        <v>2000</v>
      </c>
    </row>
    <row r="52" spans="1:11" ht="15.75" thickBot="1" x14ac:dyDescent="0.3">
      <c r="A52" s="72" t="s">
        <v>23</v>
      </c>
      <c r="B52" s="73"/>
      <c r="C52" s="73"/>
      <c r="D52" s="74"/>
      <c r="E52" s="65">
        <f>SUM(E50:E51)</f>
        <v>2500</v>
      </c>
      <c r="F52" s="56"/>
      <c r="G52" s="65">
        <f>SUM(G50:G51)</f>
        <v>2500</v>
      </c>
      <c r="H52" s="56"/>
      <c r="I52" s="65">
        <f>SUM(I50:I51)</f>
        <v>2500</v>
      </c>
      <c r="J52" s="56"/>
      <c r="K52" s="65">
        <f>SUM(K50:K51)</f>
        <v>2500</v>
      </c>
    </row>
    <row r="53" spans="1:11" ht="15.75" thickBot="1" x14ac:dyDescent="0.3">
      <c r="A53" s="58" t="s">
        <v>33</v>
      </c>
      <c r="B53" s="59"/>
      <c r="C53" s="59"/>
      <c r="D53" s="59"/>
      <c r="E53" s="60"/>
      <c r="F53" s="60"/>
      <c r="G53" s="60"/>
      <c r="H53" s="59"/>
      <c r="I53" s="59"/>
      <c r="J53" s="59"/>
      <c r="K53" s="61"/>
    </row>
    <row r="54" spans="1:11" ht="15.75" thickBot="1" x14ac:dyDescent="0.3">
      <c r="A54" s="5" t="s">
        <v>34</v>
      </c>
      <c r="B54" s="9"/>
      <c r="C54" s="9"/>
      <c r="D54" s="9"/>
      <c r="E54" s="7"/>
      <c r="F54" s="7"/>
      <c r="G54" s="7"/>
      <c r="H54" s="9"/>
      <c r="I54" s="9"/>
      <c r="J54" s="9"/>
      <c r="K54" s="10"/>
    </row>
    <row r="55" spans="1:11" ht="15.75" thickBot="1" x14ac:dyDescent="0.3">
      <c r="A55" s="48"/>
      <c r="E55" s="67"/>
      <c r="F55" s="112" t="s">
        <v>3</v>
      </c>
      <c r="G55" s="69"/>
      <c r="H55" s="13"/>
      <c r="I55" s="67"/>
      <c r="J55" s="68" t="s">
        <v>32</v>
      </c>
      <c r="K55" s="69"/>
    </row>
    <row r="56" spans="1:11" ht="15.75" thickBot="1" x14ac:dyDescent="0.3">
      <c r="A56" s="16" t="s">
        <v>5</v>
      </c>
      <c r="B56" s="17"/>
      <c r="C56" s="17"/>
      <c r="D56" s="18"/>
      <c r="E56" s="75" t="s">
        <v>6</v>
      </c>
      <c r="F56" s="13"/>
      <c r="G56" s="75" t="s">
        <v>7</v>
      </c>
      <c r="H56" s="13"/>
      <c r="I56" s="75" t="s">
        <v>6</v>
      </c>
      <c r="J56" s="13"/>
      <c r="K56" s="75" t="s">
        <v>7</v>
      </c>
    </row>
    <row r="57" spans="1:11" x14ac:dyDescent="0.25">
      <c r="A57" s="34" t="s">
        <v>58</v>
      </c>
      <c r="B57" s="26"/>
      <c r="C57" s="26"/>
      <c r="D57" s="27"/>
      <c r="E57" s="28">
        <v>500</v>
      </c>
      <c r="F57" s="13"/>
      <c r="G57" s="28">
        <v>500</v>
      </c>
      <c r="H57" s="13"/>
      <c r="I57" s="28">
        <v>500</v>
      </c>
      <c r="J57" s="13"/>
      <c r="K57" s="28">
        <v>500</v>
      </c>
    </row>
    <row r="58" spans="1:11" ht="15.75" thickBot="1" x14ac:dyDescent="0.3">
      <c r="A58" s="63" t="s">
        <v>54</v>
      </c>
      <c r="B58" s="64"/>
      <c r="C58" s="64"/>
      <c r="D58" s="90"/>
      <c r="E58" s="117">
        <v>2000</v>
      </c>
      <c r="F58" s="13"/>
      <c r="G58" s="39">
        <v>2000</v>
      </c>
      <c r="H58" s="13"/>
      <c r="I58" s="39">
        <v>2000</v>
      </c>
      <c r="J58" s="13"/>
      <c r="K58" s="39">
        <v>2000</v>
      </c>
    </row>
    <row r="59" spans="1:11" ht="15.75" thickBot="1" x14ac:dyDescent="0.3">
      <c r="A59" s="72" t="s">
        <v>17</v>
      </c>
      <c r="B59" s="73"/>
      <c r="C59" s="73"/>
      <c r="D59" s="74"/>
      <c r="E59" s="65">
        <f>SUM(E57:E58)</f>
        <v>2500</v>
      </c>
      <c r="F59" s="13"/>
      <c r="G59" s="65">
        <f>SUM(G57:G58)</f>
        <v>2500</v>
      </c>
      <c r="H59" s="13"/>
      <c r="I59" s="65">
        <f>SUM(I57:I58)</f>
        <v>2500</v>
      </c>
      <c r="J59" s="13"/>
      <c r="K59" s="65">
        <f>SUM(K57:K58)</f>
        <v>2500</v>
      </c>
    </row>
    <row r="60" spans="1:11" ht="15.75" thickBot="1" x14ac:dyDescent="0.3">
      <c r="A60" s="5" t="s">
        <v>35</v>
      </c>
      <c r="B60" s="9"/>
      <c r="C60" s="9"/>
      <c r="D60" s="9"/>
      <c r="E60" s="7"/>
      <c r="F60" s="7"/>
      <c r="G60" s="7"/>
      <c r="H60" s="9"/>
      <c r="I60" s="9"/>
      <c r="J60" s="9"/>
      <c r="K60" s="10"/>
    </row>
    <row r="61" spans="1:11" ht="15.75" thickBot="1" x14ac:dyDescent="0.3">
      <c r="A61" s="48"/>
      <c r="E61" s="67"/>
      <c r="F61" s="112" t="s">
        <v>3</v>
      </c>
      <c r="G61" s="69"/>
      <c r="H61" s="13"/>
      <c r="I61" s="67"/>
      <c r="J61" s="112" t="s">
        <v>4</v>
      </c>
      <c r="K61" s="69"/>
    </row>
    <row r="62" spans="1:11" ht="15.75" thickBot="1" x14ac:dyDescent="0.3">
      <c r="A62" s="16" t="s">
        <v>5</v>
      </c>
      <c r="B62" s="17"/>
      <c r="C62" s="17"/>
      <c r="D62" s="18"/>
      <c r="E62" s="49" t="s">
        <v>6</v>
      </c>
      <c r="F62" s="13"/>
      <c r="G62" s="49" t="s">
        <v>7</v>
      </c>
      <c r="H62" s="13"/>
      <c r="I62" s="49" t="s">
        <v>6</v>
      </c>
      <c r="J62" s="13"/>
      <c r="K62" s="49" t="s">
        <v>7</v>
      </c>
    </row>
    <row r="63" spans="1:11" ht="15.75" thickBot="1" x14ac:dyDescent="0.3">
      <c r="A63" s="35" t="s">
        <v>53</v>
      </c>
      <c r="B63" s="36"/>
      <c r="C63" s="36"/>
      <c r="D63" s="37"/>
      <c r="E63" s="116">
        <v>400</v>
      </c>
      <c r="F63" s="13"/>
      <c r="G63" s="116">
        <v>400</v>
      </c>
      <c r="H63" s="13"/>
      <c r="I63" s="116">
        <v>400</v>
      </c>
      <c r="J63" s="13"/>
      <c r="K63" s="116">
        <v>400</v>
      </c>
    </row>
    <row r="64" spans="1:11" ht="15.75" thickBot="1" x14ac:dyDescent="0.3">
      <c r="A64" s="54" t="s">
        <v>30</v>
      </c>
      <c r="B64" s="55"/>
      <c r="C64" s="55"/>
      <c r="D64" s="109"/>
      <c r="E64" s="65">
        <f>SUM(E63:E63)</f>
        <v>400</v>
      </c>
      <c r="F64" s="56"/>
      <c r="G64" s="65">
        <f>SUM(G63:G63)</f>
        <v>400</v>
      </c>
      <c r="H64" s="13"/>
      <c r="I64" s="65">
        <f>SUM(I63:I63)</f>
        <v>400</v>
      </c>
      <c r="J64" s="13"/>
      <c r="K64" s="65">
        <f>SUM(K63:K63)</f>
        <v>400</v>
      </c>
    </row>
    <row r="65" spans="1:17" ht="15.75" thickBot="1" x14ac:dyDescent="0.3">
      <c r="A65" s="83" t="s">
        <v>37</v>
      </c>
      <c r="B65" s="84"/>
      <c r="C65" s="84"/>
      <c r="D65" s="85"/>
      <c r="E65" s="86">
        <f>E10+E15+E21+E29+E46+E52+E59+E64</f>
        <v>8301.98</v>
      </c>
      <c r="F65" s="87"/>
      <c r="G65" s="86">
        <f>G10+G15+G21+G29+G46+G52+G59+G64</f>
        <v>8301.98</v>
      </c>
      <c r="H65" s="88"/>
      <c r="I65" s="86">
        <f>I10+I15+I21+I29+I46+I52+I59+I64</f>
        <v>8301.98</v>
      </c>
      <c r="J65" s="88"/>
      <c r="K65" s="86">
        <f>K10+K15+K21+K29+K46+K52+K59+K64</f>
        <v>8301.98</v>
      </c>
    </row>
    <row r="66" spans="1:17" ht="15.75" thickBot="1" x14ac:dyDescent="0.3">
      <c r="A66" s="83" t="s">
        <v>38</v>
      </c>
      <c r="B66" s="84"/>
      <c r="C66" s="84"/>
      <c r="D66" s="85">
        <v>95</v>
      </c>
      <c r="E66" s="91"/>
      <c r="F66" s="91"/>
      <c r="G66" s="91"/>
      <c r="H66" s="91"/>
      <c r="I66" s="91"/>
      <c r="J66" s="91"/>
    </row>
    <row r="68" spans="1:17" x14ac:dyDescent="0.25">
      <c r="A68" s="92"/>
    </row>
    <row r="69" spans="1:17" x14ac:dyDescent="0.25">
      <c r="A69" s="92"/>
    </row>
    <row r="70" spans="1:17" x14ac:dyDescent="0.25">
      <c r="A70" s="92"/>
    </row>
    <row r="71" spans="1:17" ht="15.75" thickBot="1" x14ac:dyDescent="0.3">
      <c r="A71" s="92"/>
    </row>
    <row r="72" spans="1:17" ht="15.75" thickBot="1" x14ac:dyDescent="0.3">
      <c r="A72" s="93" t="s">
        <v>39</v>
      </c>
      <c r="B72" s="9"/>
      <c r="C72" s="9"/>
      <c r="D72" s="9"/>
      <c r="E72" s="7"/>
      <c r="F72" s="7"/>
      <c r="G72" s="7"/>
      <c r="H72" s="9"/>
      <c r="I72" s="9"/>
      <c r="J72" s="9"/>
      <c r="K72" s="10"/>
    </row>
    <row r="73" spans="1:17" x14ac:dyDescent="0.25">
      <c r="A73" s="48"/>
      <c r="E73"/>
      <c r="K73" s="66"/>
    </row>
    <row r="74" spans="1:17" x14ac:dyDescent="0.25">
      <c r="A74" s="48"/>
      <c r="E74"/>
      <c r="K74" s="66"/>
    </row>
    <row r="75" spans="1:17" x14ac:dyDescent="0.25">
      <c r="A75" s="48"/>
      <c r="E75" s="94"/>
      <c r="K75" s="66"/>
    </row>
    <row r="76" spans="1:17" x14ac:dyDescent="0.25">
      <c r="A76" s="95"/>
      <c r="K76" s="66"/>
    </row>
    <row r="77" spans="1:17" x14ac:dyDescent="0.25">
      <c r="A77" s="48"/>
      <c r="K77" s="66"/>
    </row>
    <row r="78" spans="1:17" x14ac:dyDescent="0.25">
      <c r="A78" s="48"/>
      <c r="K78" s="66"/>
    </row>
    <row r="79" spans="1:17" x14ac:dyDescent="0.25">
      <c r="A79" s="48"/>
      <c r="K79" s="66"/>
      <c r="N79" s="13"/>
      <c r="O79" s="13"/>
      <c r="P79" s="13"/>
      <c r="Q79" s="13"/>
    </row>
    <row r="80" spans="1:17" ht="15.75" thickBot="1" x14ac:dyDescent="0.3">
      <c r="A80" s="48"/>
      <c r="K80" s="66"/>
      <c r="N80" s="13"/>
      <c r="O80" s="13"/>
      <c r="P80" s="13"/>
      <c r="Q80" s="13"/>
    </row>
    <row r="81" spans="1:17" x14ac:dyDescent="0.25">
      <c r="A81" s="96"/>
      <c r="B81" s="79"/>
      <c r="C81" s="79"/>
      <c r="D81" s="79"/>
      <c r="E81" s="97"/>
      <c r="F81" s="97"/>
      <c r="G81" s="97"/>
      <c r="H81" s="79"/>
      <c r="I81" s="79"/>
      <c r="J81" s="79"/>
      <c r="K81" s="80"/>
      <c r="N81" s="13"/>
      <c r="O81" s="13"/>
      <c r="P81" s="13"/>
      <c r="Q81" s="13"/>
    </row>
    <row r="82" spans="1:17" x14ac:dyDescent="0.25">
      <c r="A82" s="48"/>
      <c r="K82" s="66"/>
      <c r="N82" s="13"/>
      <c r="O82" s="13"/>
      <c r="P82" s="13"/>
      <c r="Q82" s="13"/>
    </row>
    <row r="83" spans="1:17" x14ac:dyDescent="0.25">
      <c r="A83" s="48"/>
      <c r="K83" s="66"/>
    </row>
    <row r="84" spans="1:17" x14ac:dyDescent="0.25">
      <c r="A84" s="48"/>
      <c r="K84" s="66"/>
    </row>
    <row r="85" spans="1:17" x14ac:dyDescent="0.25">
      <c r="A85" s="48"/>
      <c r="K85" s="66"/>
    </row>
    <row r="86" spans="1:17" ht="15.75" thickBot="1" x14ac:dyDescent="0.3">
      <c r="A86" s="107"/>
      <c r="K86" s="66"/>
    </row>
    <row r="87" spans="1:17" ht="15.75" thickBot="1" x14ac:dyDescent="0.3">
      <c r="A87" s="119" t="s">
        <v>40</v>
      </c>
      <c r="B87" s="9"/>
      <c r="C87" s="9"/>
      <c r="D87" s="9"/>
      <c r="E87" s="7"/>
      <c r="F87" s="7"/>
      <c r="G87" s="7"/>
      <c r="H87" s="9"/>
      <c r="I87" s="9"/>
      <c r="J87" s="9"/>
      <c r="K87" s="10"/>
    </row>
    <row r="88" spans="1:17" x14ac:dyDescent="0.25">
      <c r="A88" s="62" t="s">
        <v>41</v>
      </c>
      <c r="K88" s="66"/>
    </row>
    <row r="89" spans="1:17" x14ac:dyDescent="0.25">
      <c r="A89" s="62" t="s">
        <v>42</v>
      </c>
      <c r="K89" s="66"/>
    </row>
    <row r="90" spans="1:17" x14ac:dyDescent="0.25">
      <c r="A90" s="62" t="s">
        <v>43</v>
      </c>
      <c r="K90" s="66"/>
    </row>
    <row r="91" spans="1:17" x14ac:dyDescent="0.25">
      <c r="A91" s="62" t="s">
        <v>44</v>
      </c>
      <c r="K91" s="66"/>
    </row>
    <row r="92" spans="1:17" x14ac:dyDescent="0.25">
      <c r="A92" s="62" t="s">
        <v>45</v>
      </c>
      <c r="K92" s="66"/>
    </row>
    <row r="93" spans="1:17" x14ac:dyDescent="0.25">
      <c r="A93" s="62" t="s">
        <v>46</v>
      </c>
      <c r="B93" s="99"/>
      <c r="C93" s="99"/>
      <c r="D93" s="99"/>
      <c r="K93" s="66"/>
    </row>
    <row r="94" spans="1:17" x14ac:dyDescent="0.25">
      <c r="A94" s="62" t="s">
        <v>47</v>
      </c>
      <c r="B94" s="99"/>
      <c r="C94" s="99"/>
      <c r="D94" s="99"/>
      <c r="K94" s="66"/>
    </row>
    <row r="95" spans="1:17" x14ac:dyDescent="0.25">
      <c r="A95" s="62" t="s">
        <v>48</v>
      </c>
      <c r="K95" s="66"/>
    </row>
    <row r="96" spans="1:17" x14ac:dyDescent="0.25">
      <c r="A96" s="62" t="s">
        <v>49</v>
      </c>
      <c r="K96" s="66"/>
    </row>
    <row r="97" spans="1:11" x14ac:dyDescent="0.25">
      <c r="A97" s="62" t="s">
        <v>50</v>
      </c>
      <c r="K97" s="66"/>
    </row>
    <row r="98" spans="1:11" x14ac:dyDescent="0.25">
      <c r="A98" s="62" t="s">
        <v>51</v>
      </c>
      <c r="K98" s="66"/>
    </row>
    <row r="99" spans="1:11" ht="15.75" thickBot="1" x14ac:dyDescent="0.3">
      <c r="A99" s="100" t="s">
        <v>52</v>
      </c>
      <c r="B99" s="64"/>
      <c r="C99" s="64"/>
      <c r="D99" s="64"/>
      <c r="E99" s="89"/>
      <c r="F99" s="89"/>
      <c r="G99" s="89"/>
      <c r="H99" s="64"/>
      <c r="I99" s="64"/>
      <c r="J99" s="64"/>
      <c r="K99" s="90"/>
    </row>
  </sheetData>
  <hyperlinks>
    <hyperlink ref="A2" r:id="rId1" xr:uid="{66EFA8DE-1C3F-4390-A75D-686765C3F7E2}"/>
    <hyperlink ref="A11" r:id="rId2" xr:uid="{56A4215F-F6FC-44E1-8922-C6EE0FE0EF0B}"/>
    <hyperlink ref="A16" r:id="rId3" xr:uid="{50CCAF5F-978C-4567-B7B2-AA836E044600}"/>
    <hyperlink ref="A25" r:id="rId4" xr:uid="{C740C810-48A4-4C0F-89E8-E9CFAE995EE8}"/>
    <hyperlink ref="A40" r:id="rId5" xr:uid="{4A82C61D-B3DA-44D6-BCA4-8693232AC36E}"/>
    <hyperlink ref="A47" r:id="rId6" xr:uid="{3FD9DF11-9ECF-4161-8901-37119BF13F40}"/>
    <hyperlink ref="A54" r:id="rId7" xr:uid="{DC29B342-2A7C-485B-934B-ACCC01A1EDD8}"/>
    <hyperlink ref="A60" r:id="rId8" xr:uid="{1C53C637-D914-44AE-B191-63309D760A9F}"/>
    <hyperlink ref="A97" r:id="rId9" xr:uid="{825F3AF2-71AF-4DB9-B8A8-114692CDA901}"/>
    <hyperlink ref="A93" r:id="rId10" xr:uid="{B072B8AC-C4D1-4F22-9202-54DBA187CB83}"/>
    <hyperlink ref="A90" r:id="rId11" xr:uid="{89EB2028-BFF1-493C-812B-90949CBD4E90}"/>
    <hyperlink ref="A88" r:id="rId12" xr:uid="{86CE7244-59D0-4ED7-BE49-F9E231DEFE1D}"/>
    <hyperlink ref="A89" r:id="rId13" xr:uid="{DB481B94-2E5C-4F61-B35D-BC3E261666ED}"/>
    <hyperlink ref="A92" r:id="rId14" xr:uid="{437C8FBF-7C16-4F25-86DE-74FB5F561F8C}"/>
    <hyperlink ref="A91" r:id="rId15" xr:uid="{3BDDBDD7-3DC1-4EA1-A287-20430A135895}"/>
    <hyperlink ref="A98" r:id="rId16" xr:uid="{BD1D022E-6698-4631-83F1-512B8735AFB1}"/>
    <hyperlink ref="A99" r:id="rId17" xr:uid="{973FB9B6-1EC3-47BC-8990-0B86587EB157}"/>
    <hyperlink ref="A94" r:id="rId18" xr:uid="{7653744D-19FD-4E6D-AEBF-217D0E708086}"/>
    <hyperlink ref="A95" r:id="rId19" xr:uid="{0A6747A4-ACE0-4E8A-AEC7-5DCC8D8EE0A3}"/>
    <hyperlink ref="A96" r:id="rId20" xr:uid="{C8F5B45B-898F-4E71-BEA2-633EF9561A79}"/>
    <hyperlink ref="A3" r:id="rId21" xr:uid="{4824079F-7B9A-4859-8B2B-279403472511}"/>
    <hyperlink ref="A5" r:id="rId22" xr:uid="{C17529C8-9753-437A-A4FC-7CFBE6850F64}"/>
    <hyperlink ref="A43" r:id="rId23" xr:uid="{A16CF7B4-4F0D-4D7E-8E25-25162C03AB86}"/>
    <hyperlink ref="A7" r:id="rId24" xr:uid="{3A821D81-5157-48BD-AC3A-2D3A66828F4B}"/>
    <hyperlink ref="A8" r:id="rId25" xr:uid="{F4A2D181-CE22-4EB0-9A2D-E9466C189048}"/>
  </hyperlinks>
  <pageMargins left="0.25" right="0.25" top="0.75" bottom="0.75" header="0.3" footer="0.3"/>
  <pageSetup orientation="landscape" r:id="rId26"/>
  <headerFooter>
    <oddHeader>&amp;C&amp;"-,Bold"University of Kentucky Physician Assistant Program
2024-2025 Physical Year Tentative Projected Other Costs Related to Program*</oddHeader>
  </headerFooter>
  <drawing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2B089-7862-409A-BC13-D5429BBA3A39}">
  <dimension ref="A1:T2"/>
  <sheetViews>
    <sheetView workbookViewId="0">
      <selection sqref="A1:T2"/>
    </sheetView>
  </sheetViews>
  <sheetFormatPr defaultRowHeight="15" x14ac:dyDescent="0.25"/>
  <cols>
    <col min="2" max="2" width="10.140625" bestFit="1" customWidth="1"/>
    <col min="3" max="3" width="10.140625" customWidth="1"/>
    <col min="6" max="6" width="11.140625" bestFit="1" customWidth="1"/>
    <col min="16" max="16" width="10.140625" bestFit="1" customWidth="1"/>
    <col min="20" max="20" width="11.140625" bestFit="1" customWidth="1"/>
  </cols>
  <sheetData>
    <row r="1" spans="1:20" s="121" customFormat="1" ht="15.75" thickBot="1" x14ac:dyDescent="0.3">
      <c r="A1" s="16" t="s">
        <v>63</v>
      </c>
      <c r="B1" s="122"/>
      <c r="C1" s="122"/>
      <c r="D1" s="122"/>
      <c r="E1" s="122"/>
      <c r="F1" s="123"/>
      <c r="H1" s="16" t="s">
        <v>62</v>
      </c>
      <c r="I1" s="122"/>
      <c r="J1" s="122"/>
      <c r="K1" s="122"/>
      <c r="L1" s="122"/>
      <c r="M1" s="123"/>
      <c r="O1" s="16" t="s">
        <v>61</v>
      </c>
      <c r="P1" s="122"/>
      <c r="Q1" s="122"/>
      <c r="R1" s="122"/>
      <c r="S1" s="122"/>
      <c r="T1" s="123"/>
    </row>
    <row r="2" spans="1:20" x14ac:dyDescent="0.25">
      <c r="A2" s="124" t="s">
        <v>59</v>
      </c>
      <c r="B2" s="125">
        <f>'Tution &amp; Instit. &amp; Program Fees'!E81</f>
        <v>64537.5</v>
      </c>
      <c r="C2" s="57"/>
      <c r="D2" s="126" t="s">
        <v>60</v>
      </c>
      <c r="E2" s="127"/>
      <c r="F2" s="125">
        <f>'Tution &amp; Instit. &amp; Program Fees'!I81</f>
        <v>121441</v>
      </c>
      <c r="H2" s="124" t="s">
        <v>59</v>
      </c>
      <c r="I2" s="125">
        <f>'Other Program Related Costs'!E65</f>
        <v>8301.98</v>
      </c>
      <c r="K2" s="126" t="s">
        <v>60</v>
      </c>
      <c r="L2" s="127"/>
      <c r="M2" s="125">
        <f>'Other Program Related Costs'!I65</f>
        <v>8301.98</v>
      </c>
      <c r="O2" s="124" t="s">
        <v>59</v>
      </c>
      <c r="P2" s="125">
        <f>B2+I2</f>
        <v>72839.48</v>
      </c>
      <c r="R2" s="126" t="s">
        <v>60</v>
      </c>
      <c r="S2" s="127"/>
      <c r="T2" s="125">
        <f>F2+M2</f>
        <v>129742.98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B82059CCE0EB459E1C1CC5608FB705" ma:contentTypeVersion="14" ma:contentTypeDescription="Create a new document." ma:contentTypeScope="" ma:versionID="402b8fb58b988a8c6c2b0ebdf3e853f7">
  <xsd:schema xmlns:xsd="http://www.w3.org/2001/XMLSchema" xmlns:xs="http://www.w3.org/2001/XMLSchema" xmlns:p="http://schemas.microsoft.com/office/2006/metadata/properties" xmlns:ns2="78889359-9db7-4f97-a42a-95694ca9d92b" xmlns:ns3="ee5661d5-e9da-4282-b627-f5432f12565d" targetNamespace="http://schemas.microsoft.com/office/2006/metadata/properties" ma:root="true" ma:fieldsID="cef915052b4497c4fce341babb0679a4" ns2:_="" ns3:_="">
    <xsd:import namespace="78889359-9db7-4f97-a42a-95694ca9d92b"/>
    <xsd:import namespace="ee5661d5-e9da-4282-b627-f5432f1256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889359-9db7-4f97-a42a-95694ca9d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560d88b-9459-45c3-8a30-9c03b99f5b1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5661d5-e9da-4282-b627-f5432f12565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7262a8d-eecf-492d-813e-b2cc95b51f2e}" ma:internalName="TaxCatchAll" ma:showField="CatchAllData" ma:web="ee5661d5-e9da-4282-b627-f5432f1256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e5661d5-e9da-4282-b627-f5432f12565d" xsi:nil="true"/>
    <lcf76f155ced4ddcb4097134ff3c332f xmlns="78889359-9db7-4f97-a42a-95694ca9d92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40989A-E41B-439E-8352-31698F269F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889359-9db7-4f97-a42a-95694ca9d92b"/>
    <ds:schemaRef ds:uri="ee5661d5-e9da-4282-b627-f5432f1256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85CA66-3FF2-422A-B432-8ADC4DD53F9A}">
  <ds:schemaRefs>
    <ds:schemaRef ds:uri="http://schemas.microsoft.com/office/2006/metadata/properties"/>
    <ds:schemaRef ds:uri="http://schemas.microsoft.com/office/infopath/2007/PartnerControls"/>
    <ds:schemaRef ds:uri="ee5661d5-e9da-4282-b627-f5432f12565d"/>
    <ds:schemaRef ds:uri="78889359-9db7-4f97-a42a-95694ca9d92b"/>
  </ds:schemaRefs>
</ds:datastoreItem>
</file>

<file path=customXml/itemProps3.xml><?xml version="1.0" encoding="utf-8"?>
<ds:datastoreItem xmlns:ds="http://schemas.openxmlformats.org/officeDocument/2006/customXml" ds:itemID="{1E9A6BE8-D141-4EDC-AC12-3523CD0709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Total Tuition &amp; Other Costs</vt:lpstr>
      <vt:lpstr>Tution &amp; Instit. &amp; Program Fees</vt:lpstr>
      <vt:lpstr>Other Program Related Costs</vt:lpstr>
      <vt:lpstr>ARC Portal</vt:lpstr>
    </vt:vector>
  </TitlesOfParts>
  <Manager/>
  <Company>University of Kentucky HealthCare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Berry, Julia K.</dc:creator>
  <cp:keywords/>
  <dc:description/>
  <cp:lastModifiedBy>Berry, Julia K.</cp:lastModifiedBy>
  <cp:revision/>
  <dcterms:created xsi:type="dcterms:W3CDTF">2022-12-15T18:02:13Z</dcterms:created>
  <dcterms:modified xsi:type="dcterms:W3CDTF">2025-04-21T19:01:26Z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0x01010029B82059CCE0EB459E1C1CC5608FB705</vt:lpwstr>
  </property>
  <property fmtid="{D5CDD505-2E9C-101B-9397-08002B2CF9AE}" pid="3" name="MediaServiceImageTags">
    <vt:lpwstr/>
  </property>
</Properties>
</file>